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7125" firstSheet="6" activeTab="6"/>
  </bookViews>
  <sheets>
    <sheet name="April, 2022" sheetId="32" r:id="rId1"/>
    <sheet name="May, 2022" sheetId="33" r:id="rId2"/>
    <sheet name="June, 2022" sheetId="34" r:id="rId3"/>
    <sheet name="Tally(ImpCl supply-A &amp; U)" sheetId="35" state="hidden" r:id="rId4"/>
    <sheet name="Sheet1" sheetId="36" state="hidden" r:id="rId5"/>
    <sheet name="Comilation district wise" sheetId="37" state="hidden" r:id="rId6"/>
    <sheet name="Format of Supply of Medi(A&amp; U)" sheetId="40" r:id="rId7"/>
    <sheet name="Sheet3" sheetId="39" state="hidden" r:id="rId8"/>
  </sheets>
  <definedNames>
    <definedName name="_xlnm._FilterDatabase" localSheetId="0" hidden="1">'April, 2022'!$A$7:$AK$82</definedName>
    <definedName name="_xlnm._FilterDatabase" localSheetId="5" hidden="1">'Comilation district wise'!$A$6:$AB$76</definedName>
    <definedName name="_xlnm._FilterDatabase" localSheetId="6" hidden="1">'Format of Supply of Medi(A&amp; U)'!$A$6:$AB$76</definedName>
    <definedName name="_xlnm._FilterDatabase" localSheetId="2" hidden="1">'June, 2022'!$A$7:$AK$82</definedName>
    <definedName name="_xlnm._FilterDatabase" localSheetId="1" hidden="1">'May, 2022'!$A$7:$AK$82</definedName>
    <definedName name="_xlnm._FilterDatabase" localSheetId="3" hidden="1">'Tally(ImpCl supply-A &amp; U)'!$A$7:$AB$82</definedName>
    <definedName name="_xlnm.Print_Area" localSheetId="0">'April, 2022'!$A$1:$AG$85</definedName>
    <definedName name="_xlnm.Print_Area" localSheetId="5">'Comilation district wise'!$A$1:$L$79</definedName>
    <definedName name="_xlnm.Print_Area" localSheetId="6">'Format of Supply of Medi(A&amp; U)'!$A$1:$R$79</definedName>
    <definedName name="_xlnm.Print_Area" localSheetId="2">'June, 2022'!$A$1:$AG$85</definedName>
    <definedName name="_xlnm.Print_Area" localSheetId="1">'May, 2022'!$A$1:$AG$85</definedName>
    <definedName name="_xlnm.Print_Area" localSheetId="3">'Tally(ImpCl supply-A &amp; U)'!$A$1:$X$85</definedName>
    <definedName name="_xlnm.Print_Titles" localSheetId="0">'April, 2022'!$5:$6</definedName>
    <definedName name="_xlnm.Print_Titles" localSheetId="5">'Comilation district wise'!$4:$5</definedName>
    <definedName name="_xlnm.Print_Titles" localSheetId="6">'Format of Supply of Medi(A&amp; U)'!$4:$5</definedName>
    <definedName name="_xlnm.Print_Titles" localSheetId="2">'June, 2022'!$5:$6</definedName>
    <definedName name="_xlnm.Print_Titles" localSheetId="1">'May, 2022'!$5:$6</definedName>
    <definedName name="_xlnm.Print_Titles" localSheetId="3">'Tally(ImpCl supply-A &amp; U)'!$5:$6</definedName>
  </definedNames>
  <calcPr calcId="144525"/>
</workbook>
</file>

<file path=xl/calcChain.xml><?xml version="1.0" encoding="utf-8"?>
<calcChain xmlns="http://schemas.openxmlformats.org/spreadsheetml/2006/main">
  <c r="K78" i="40" l="1"/>
  <c r="J78" i="40"/>
  <c r="I78" i="40"/>
  <c r="H78" i="40"/>
  <c r="F78" i="40"/>
  <c r="E78" i="40"/>
  <c r="D78" i="40"/>
  <c r="C78" i="40"/>
  <c r="Q76" i="40"/>
  <c r="P76" i="40"/>
  <c r="O76" i="40"/>
  <c r="N76" i="40"/>
  <c r="L76" i="40"/>
  <c r="R76" i="40" s="1"/>
  <c r="Q75" i="40"/>
  <c r="P75" i="40"/>
  <c r="O75" i="40"/>
  <c r="N75" i="40"/>
  <c r="L75" i="40"/>
  <c r="R75" i="40" s="1"/>
  <c r="Q74" i="40"/>
  <c r="P74" i="40"/>
  <c r="O74" i="40"/>
  <c r="N74" i="40"/>
  <c r="L74" i="40"/>
  <c r="R74" i="40" s="1"/>
  <c r="Q73" i="40"/>
  <c r="P73" i="40"/>
  <c r="O73" i="40"/>
  <c r="N73" i="40"/>
  <c r="L73" i="40"/>
  <c r="R73" i="40"/>
  <c r="Q72" i="40"/>
  <c r="P72" i="40"/>
  <c r="O72" i="40"/>
  <c r="N72" i="40"/>
  <c r="L72" i="40"/>
  <c r="R72" i="40" s="1"/>
  <c r="Q71" i="40"/>
  <c r="P71" i="40"/>
  <c r="O71" i="40"/>
  <c r="N71" i="40"/>
  <c r="L71" i="40"/>
  <c r="R71" i="40"/>
  <c r="Q70" i="40"/>
  <c r="P70" i="40"/>
  <c r="O70" i="40"/>
  <c r="N70" i="40"/>
  <c r="L70" i="40"/>
  <c r="Q69" i="40"/>
  <c r="P69" i="40"/>
  <c r="O69" i="40"/>
  <c r="N69" i="40"/>
  <c r="L69" i="40"/>
  <c r="R69" i="40" s="1"/>
  <c r="Q68" i="40"/>
  <c r="P68" i="40"/>
  <c r="O68" i="40"/>
  <c r="N68" i="40"/>
  <c r="L68" i="40"/>
  <c r="R68" i="40" s="1"/>
  <c r="Q67" i="40"/>
  <c r="P67" i="40"/>
  <c r="O67" i="40"/>
  <c r="N67" i="40"/>
  <c r="L67" i="40"/>
  <c r="R67" i="40" s="1"/>
  <c r="Q66" i="40"/>
  <c r="P66" i="40"/>
  <c r="O66" i="40"/>
  <c r="N66" i="40"/>
  <c r="L66" i="40"/>
  <c r="Q65" i="40"/>
  <c r="P65" i="40"/>
  <c r="O65" i="40"/>
  <c r="N65" i="40"/>
  <c r="L65" i="40"/>
  <c r="R65" i="40" s="1"/>
  <c r="Q64" i="40"/>
  <c r="P64" i="40"/>
  <c r="O64" i="40"/>
  <c r="N64" i="40"/>
  <c r="L64" i="40"/>
  <c r="R64" i="40"/>
  <c r="Q63" i="40"/>
  <c r="P63" i="40"/>
  <c r="O63" i="40"/>
  <c r="N63" i="40"/>
  <c r="L63" i="40"/>
  <c r="R63" i="40" s="1"/>
  <c r="Q62" i="40"/>
  <c r="P62" i="40"/>
  <c r="O62" i="40"/>
  <c r="N62" i="40"/>
  <c r="L62" i="40"/>
  <c r="Q61" i="40"/>
  <c r="P61" i="40"/>
  <c r="O61" i="40"/>
  <c r="N61" i="40"/>
  <c r="L61" i="40"/>
  <c r="R61" i="40" s="1"/>
  <c r="Q60" i="40"/>
  <c r="P60" i="40"/>
  <c r="O60" i="40"/>
  <c r="N60" i="40"/>
  <c r="L60" i="40"/>
  <c r="R60" i="40" s="1"/>
  <c r="Q59" i="40"/>
  <c r="P59" i="40"/>
  <c r="O59" i="40"/>
  <c r="N59" i="40"/>
  <c r="L59" i="40"/>
  <c r="R59" i="40" s="1"/>
  <c r="Q58" i="40"/>
  <c r="P58" i="40"/>
  <c r="O58" i="40"/>
  <c r="N58" i="40"/>
  <c r="L58" i="40"/>
  <c r="R58" i="40" s="1"/>
  <c r="Q57" i="40"/>
  <c r="P57" i="40"/>
  <c r="O57" i="40"/>
  <c r="N57" i="40"/>
  <c r="L57" i="40"/>
  <c r="R57" i="40"/>
  <c r="Q56" i="40"/>
  <c r="P56" i="40"/>
  <c r="O56" i="40"/>
  <c r="N56" i="40"/>
  <c r="L56" i="40"/>
  <c r="R56" i="40"/>
  <c r="Q55" i="40"/>
  <c r="P55" i="40"/>
  <c r="O55" i="40"/>
  <c r="N55" i="40"/>
  <c r="L55" i="40"/>
  <c r="R55" i="40"/>
  <c r="Q54" i="40"/>
  <c r="P54" i="40"/>
  <c r="O54" i="40"/>
  <c r="N54" i="40"/>
  <c r="L54" i="40"/>
  <c r="Q53" i="40"/>
  <c r="P53" i="40"/>
  <c r="O53" i="40"/>
  <c r="N53" i="40"/>
  <c r="L53" i="40"/>
  <c r="R53" i="40" s="1"/>
  <c r="Q52" i="40"/>
  <c r="P52" i="40"/>
  <c r="O52" i="40"/>
  <c r="N52" i="40"/>
  <c r="L52" i="40"/>
  <c r="R52" i="40" s="1"/>
  <c r="Q51" i="40"/>
  <c r="P51" i="40"/>
  <c r="O51" i="40"/>
  <c r="N51" i="40"/>
  <c r="R51" i="40"/>
  <c r="Q50" i="40"/>
  <c r="P50" i="40"/>
  <c r="O50" i="40"/>
  <c r="N50" i="40"/>
  <c r="L50" i="40"/>
  <c r="R50" i="40" s="1"/>
  <c r="Q49" i="40"/>
  <c r="P49" i="40"/>
  <c r="O49" i="40"/>
  <c r="N49" i="40"/>
  <c r="L49" i="40"/>
  <c r="R49" i="40"/>
  <c r="Q48" i="40"/>
  <c r="P48" i="40"/>
  <c r="O48" i="40"/>
  <c r="N48" i="40"/>
  <c r="L48" i="40"/>
  <c r="R48" i="40"/>
  <c r="Q47" i="40"/>
  <c r="P47" i="40"/>
  <c r="O47" i="40"/>
  <c r="N47" i="40"/>
  <c r="L47" i="40"/>
  <c r="R47" i="40" s="1"/>
  <c r="Q46" i="40"/>
  <c r="P46" i="40"/>
  <c r="O46" i="40"/>
  <c r="N46" i="40"/>
  <c r="L46" i="40"/>
  <c r="R46" i="40" s="1"/>
  <c r="Q45" i="40"/>
  <c r="P45" i="40"/>
  <c r="O45" i="40"/>
  <c r="N45" i="40"/>
  <c r="L45" i="40"/>
  <c r="R45" i="40" s="1"/>
  <c r="Q44" i="40"/>
  <c r="P44" i="40"/>
  <c r="O44" i="40"/>
  <c r="N44" i="40"/>
  <c r="L44" i="40"/>
  <c r="R44" i="40" s="1"/>
  <c r="Q43" i="40"/>
  <c r="P43" i="40"/>
  <c r="O43" i="40"/>
  <c r="N43" i="40"/>
  <c r="L43" i="40"/>
  <c r="Q42" i="40"/>
  <c r="P42" i="40"/>
  <c r="O42" i="40"/>
  <c r="N42" i="40"/>
  <c r="L42" i="40"/>
  <c r="R42" i="40" s="1"/>
  <c r="Q41" i="40"/>
  <c r="P41" i="40"/>
  <c r="O41" i="40"/>
  <c r="N41" i="40"/>
  <c r="L41" i="40"/>
  <c r="R41" i="40"/>
  <c r="Q40" i="40"/>
  <c r="P40" i="40"/>
  <c r="O40" i="40"/>
  <c r="N40" i="40"/>
  <c r="L40" i="40"/>
  <c r="R40" i="40" s="1"/>
  <c r="Q39" i="40"/>
  <c r="P39" i="40"/>
  <c r="O39" i="40"/>
  <c r="N39" i="40"/>
  <c r="L39" i="40"/>
  <c r="Q38" i="40"/>
  <c r="P38" i="40"/>
  <c r="O38" i="40"/>
  <c r="N38" i="40"/>
  <c r="L38" i="40"/>
  <c r="R38" i="40" s="1"/>
  <c r="Q37" i="40"/>
  <c r="P37" i="40"/>
  <c r="O37" i="40"/>
  <c r="N37" i="40"/>
  <c r="L37" i="40"/>
  <c r="R37" i="40" s="1"/>
  <c r="R36" i="40"/>
  <c r="Q36" i="40"/>
  <c r="P36" i="40"/>
  <c r="O36" i="40"/>
  <c r="N36" i="40"/>
  <c r="L36" i="40"/>
  <c r="Q35" i="40"/>
  <c r="P35" i="40"/>
  <c r="O35" i="40"/>
  <c r="N35" i="40"/>
  <c r="L35" i="40"/>
  <c r="Q34" i="40"/>
  <c r="P34" i="40"/>
  <c r="O34" i="40"/>
  <c r="N34" i="40"/>
  <c r="L34" i="40"/>
  <c r="R34" i="40"/>
  <c r="Q33" i="40"/>
  <c r="P33" i="40"/>
  <c r="O33" i="40"/>
  <c r="N33" i="40"/>
  <c r="L33" i="40"/>
  <c r="R33" i="40"/>
  <c r="Q32" i="40"/>
  <c r="P32" i="40"/>
  <c r="O32" i="40"/>
  <c r="N32" i="40"/>
  <c r="L32" i="40"/>
  <c r="R32" i="40"/>
  <c r="Q31" i="40"/>
  <c r="P31" i="40"/>
  <c r="O31" i="40"/>
  <c r="N31" i="40"/>
  <c r="L31" i="40"/>
  <c r="R31" i="40" s="1"/>
  <c r="Q30" i="40"/>
  <c r="P30" i="40"/>
  <c r="O30" i="40"/>
  <c r="N30" i="40"/>
  <c r="L30" i="40"/>
  <c r="R30" i="40" s="1"/>
  <c r="Q29" i="40"/>
  <c r="P29" i="40"/>
  <c r="O29" i="40"/>
  <c r="N29" i="40"/>
  <c r="L29" i="40"/>
  <c r="R29" i="40" s="1"/>
  <c r="Q28" i="40"/>
  <c r="P28" i="40"/>
  <c r="O28" i="40"/>
  <c r="N28" i="40"/>
  <c r="L28" i="40"/>
  <c r="R28" i="40" s="1"/>
  <c r="Q27" i="40"/>
  <c r="P27" i="40"/>
  <c r="O27" i="40"/>
  <c r="N27" i="40"/>
  <c r="L27" i="40"/>
  <c r="R27" i="40" s="1"/>
  <c r="Q26" i="40"/>
  <c r="P26" i="40"/>
  <c r="O26" i="40"/>
  <c r="N26" i="40"/>
  <c r="L26" i="40"/>
  <c r="R26" i="40"/>
  <c r="Q25" i="40"/>
  <c r="P25" i="40"/>
  <c r="O25" i="40"/>
  <c r="N25" i="40"/>
  <c r="L25" i="40"/>
  <c r="R25" i="40" s="1"/>
  <c r="Q24" i="40"/>
  <c r="P24" i="40"/>
  <c r="O24" i="40"/>
  <c r="N24" i="40"/>
  <c r="L24" i="40"/>
  <c r="R24" i="40" s="1"/>
  <c r="Q23" i="40"/>
  <c r="P23" i="40"/>
  <c r="O23" i="40"/>
  <c r="N23" i="40"/>
  <c r="L23" i="40"/>
  <c r="Q22" i="40"/>
  <c r="P22" i="40"/>
  <c r="O22" i="40"/>
  <c r="N22" i="40"/>
  <c r="L22" i="40"/>
  <c r="R22" i="40" s="1"/>
  <c r="Q21" i="40"/>
  <c r="P21" i="40"/>
  <c r="O21" i="40"/>
  <c r="N21" i="40"/>
  <c r="L21" i="40"/>
  <c r="R21" i="40" s="1"/>
  <c r="Q20" i="40"/>
  <c r="P20" i="40"/>
  <c r="O20" i="40"/>
  <c r="N20" i="40"/>
  <c r="L20" i="40"/>
  <c r="R20" i="40" s="1"/>
  <c r="Q19" i="40"/>
  <c r="P19" i="40"/>
  <c r="O19" i="40"/>
  <c r="N19" i="40"/>
  <c r="L19" i="40"/>
  <c r="Q18" i="40"/>
  <c r="P18" i="40"/>
  <c r="O18" i="40"/>
  <c r="N18" i="40"/>
  <c r="L18" i="40"/>
  <c r="R18" i="40" s="1"/>
  <c r="Q17" i="40"/>
  <c r="P17" i="40"/>
  <c r="O17" i="40"/>
  <c r="N17" i="40"/>
  <c r="L17" i="40"/>
  <c r="R17" i="40"/>
  <c r="Q16" i="40"/>
  <c r="P16" i="40"/>
  <c r="O16" i="40"/>
  <c r="N16" i="40"/>
  <c r="L16" i="40"/>
  <c r="R16" i="40" s="1"/>
  <c r="Q15" i="40"/>
  <c r="P15" i="40"/>
  <c r="O15" i="40"/>
  <c r="N15" i="40"/>
  <c r="L15" i="40"/>
  <c r="R15" i="40" s="1"/>
  <c r="Q14" i="40"/>
  <c r="P14" i="40"/>
  <c r="O14" i="40"/>
  <c r="N14" i="40"/>
  <c r="L14" i="40"/>
  <c r="R14" i="40" s="1"/>
  <c r="Q13" i="40"/>
  <c r="P13" i="40"/>
  <c r="O13" i="40"/>
  <c r="N13" i="40"/>
  <c r="L13" i="40"/>
  <c r="R13" i="40" s="1"/>
  <c r="Q12" i="40"/>
  <c r="P12" i="40"/>
  <c r="O12" i="40"/>
  <c r="N12" i="40"/>
  <c r="L12" i="40"/>
  <c r="R12" i="40" s="1"/>
  <c r="Q11" i="40"/>
  <c r="P11" i="40"/>
  <c r="O11" i="40"/>
  <c r="N11" i="40"/>
  <c r="L11" i="40"/>
  <c r="Q10" i="40"/>
  <c r="P10" i="40"/>
  <c r="O10" i="40"/>
  <c r="N10" i="40"/>
  <c r="L10" i="40"/>
  <c r="R10" i="40"/>
  <c r="Q9" i="40"/>
  <c r="P9" i="40"/>
  <c r="O9" i="40"/>
  <c r="N9" i="40"/>
  <c r="L9" i="40"/>
  <c r="R9" i="40"/>
  <c r="Q8" i="40"/>
  <c r="P8" i="40"/>
  <c r="O8" i="40"/>
  <c r="N8" i="40"/>
  <c r="L8" i="40"/>
  <c r="R8" i="40" s="1"/>
  <c r="Q7" i="40"/>
  <c r="P7" i="40"/>
  <c r="O7" i="40"/>
  <c r="N7" i="40"/>
  <c r="L7" i="40"/>
  <c r="P78" i="40" l="1"/>
  <c r="O78" i="40"/>
  <c r="L78" i="40"/>
  <c r="Q78" i="40"/>
  <c r="R19" i="40"/>
  <c r="R35" i="40"/>
  <c r="R62" i="40"/>
  <c r="R23" i="40"/>
  <c r="R39" i="40"/>
  <c r="R66" i="40"/>
  <c r="N78" i="40"/>
  <c r="R11" i="40"/>
  <c r="R43" i="40"/>
  <c r="R54" i="40"/>
  <c r="R70" i="40"/>
  <c r="G78" i="40"/>
  <c r="R7" i="40"/>
  <c r="R78" i="40" l="1"/>
  <c r="J81" i="37"/>
  <c r="E78" i="37" l="1"/>
  <c r="G81" i="37" s="1"/>
  <c r="J78" i="37" l="1"/>
  <c r="Q76" i="37"/>
  <c r="P76" i="37"/>
  <c r="O76" i="37"/>
  <c r="N76" i="37"/>
  <c r="Q75" i="37"/>
  <c r="P75" i="37"/>
  <c r="O75" i="37"/>
  <c r="N75" i="37"/>
  <c r="Q74" i="37"/>
  <c r="P74" i="37"/>
  <c r="O74" i="37"/>
  <c r="N74" i="37"/>
  <c r="Q73" i="37"/>
  <c r="P73" i="37"/>
  <c r="O73" i="37"/>
  <c r="N73" i="37"/>
  <c r="Q72" i="37"/>
  <c r="P72" i="37"/>
  <c r="O72" i="37"/>
  <c r="N72" i="37"/>
  <c r="Q71" i="37"/>
  <c r="P71" i="37"/>
  <c r="O71" i="37"/>
  <c r="N71" i="37"/>
  <c r="Q70" i="37"/>
  <c r="P70" i="37"/>
  <c r="O70" i="37"/>
  <c r="N70" i="37"/>
  <c r="Q69" i="37"/>
  <c r="P69" i="37"/>
  <c r="O69" i="37"/>
  <c r="N69" i="37"/>
  <c r="Q68" i="37"/>
  <c r="P68" i="37"/>
  <c r="O68" i="37"/>
  <c r="N68" i="37"/>
  <c r="L76" i="37"/>
  <c r="L75" i="37"/>
  <c r="L74" i="37"/>
  <c r="L73" i="37"/>
  <c r="L72" i="37"/>
  <c r="L71" i="37"/>
  <c r="L70" i="37"/>
  <c r="L69" i="37"/>
  <c r="L68" i="37"/>
  <c r="G76" i="37"/>
  <c r="G75" i="37"/>
  <c r="G74" i="37"/>
  <c r="R74" i="37" s="1"/>
  <c r="G73" i="37"/>
  <c r="R73" i="37" s="1"/>
  <c r="G72" i="37"/>
  <c r="R72" i="37" s="1"/>
  <c r="G71" i="37"/>
  <c r="R71" i="37" s="1"/>
  <c r="G70" i="37"/>
  <c r="R70" i="37" s="1"/>
  <c r="G69" i="37"/>
  <c r="R69" i="37" s="1"/>
  <c r="G68" i="37"/>
  <c r="R68" i="37" s="1"/>
  <c r="L67" i="37"/>
  <c r="G67" i="37"/>
  <c r="Q67" i="37"/>
  <c r="P67" i="37"/>
  <c r="O67" i="37"/>
  <c r="N67" i="37"/>
  <c r="R75" i="37" l="1"/>
  <c r="R76" i="37"/>
  <c r="R67" i="37"/>
  <c r="H78" i="37"/>
  <c r="O64" i="37"/>
  <c r="N43" i="37"/>
  <c r="N26" i="37"/>
  <c r="C78" i="37" l="1"/>
  <c r="K78" i="37" l="1"/>
  <c r="I78" i="37"/>
  <c r="F78" i="37"/>
  <c r="D78" i="37"/>
  <c r="Q66" i="37"/>
  <c r="P66" i="37"/>
  <c r="O66" i="37"/>
  <c r="N66" i="37"/>
  <c r="L66" i="37"/>
  <c r="G66" i="37"/>
  <c r="Q65" i="37"/>
  <c r="P65" i="37"/>
  <c r="O65" i="37"/>
  <c r="N65" i="37"/>
  <c r="L65" i="37"/>
  <c r="G65" i="37"/>
  <c r="Q64" i="37"/>
  <c r="P64" i="37"/>
  <c r="N64" i="37"/>
  <c r="L64" i="37"/>
  <c r="G64" i="37"/>
  <c r="Q63" i="37"/>
  <c r="P63" i="37"/>
  <c r="O63" i="37"/>
  <c r="N63" i="37"/>
  <c r="L63" i="37"/>
  <c r="G63" i="37"/>
  <c r="Q62" i="37"/>
  <c r="P62" i="37"/>
  <c r="O62" i="37"/>
  <c r="N62" i="37"/>
  <c r="L62" i="37"/>
  <c r="G62" i="37"/>
  <c r="Q61" i="37"/>
  <c r="P61" i="37"/>
  <c r="O61" i="37"/>
  <c r="N61" i="37"/>
  <c r="L61" i="37"/>
  <c r="G61" i="37"/>
  <c r="Q60" i="37"/>
  <c r="P60" i="37"/>
  <c r="O60" i="37"/>
  <c r="N60" i="37"/>
  <c r="L60" i="37"/>
  <c r="G60" i="37"/>
  <c r="Q59" i="37"/>
  <c r="P59" i="37"/>
  <c r="O59" i="37"/>
  <c r="N59" i="37"/>
  <c r="L59" i="37"/>
  <c r="G59" i="37"/>
  <c r="Q58" i="37"/>
  <c r="P58" i="37"/>
  <c r="O58" i="37"/>
  <c r="N58" i="37"/>
  <c r="L58" i="37"/>
  <c r="G58" i="37"/>
  <c r="Q57" i="37"/>
  <c r="P57" i="37"/>
  <c r="O57" i="37"/>
  <c r="N57" i="37"/>
  <c r="L57" i="37"/>
  <c r="G57" i="37"/>
  <c r="Q56" i="37"/>
  <c r="P56" i="37"/>
  <c r="O56" i="37"/>
  <c r="N56" i="37"/>
  <c r="L56" i="37"/>
  <c r="G56" i="37"/>
  <c r="Q55" i="37"/>
  <c r="P55" i="37"/>
  <c r="O55" i="37"/>
  <c r="N55" i="37"/>
  <c r="L55" i="37"/>
  <c r="G55" i="37"/>
  <c r="Q54" i="37"/>
  <c r="P54" i="37"/>
  <c r="O54" i="37"/>
  <c r="N54" i="37"/>
  <c r="L54" i="37"/>
  <c r="G54" i="37"/>
  <c r="Q53" i="37"/>
  <c r="P53" i="37"/>
  <c r="O53" i="37"/>
  <c r="N53" i="37"/>
  <c r="L53" i="37"/>
  <c r="G53" i="37"/>
  <c r="Q52" i="37"/>
  <c r="P52" i="37"/>
  <c r="O52" i="37"/>
  <c r="N52" i="37"/>
  <c r="L52" i="37"/>
  <c r="G52" i="37"/>
  <c r="Q51" i="37"/>
  <c r="P51" i="37"/>
  <c r="O51" i="37"/>
  <c r="N51" i="37"/>
  <c r="G51" i="37"/>
  <c r="R51" i="37" s="1"/>
  <c r="Q50" i="37"/>
  <c r="P50" i="37"/>
  <c r="O50" i="37"/>
  <c r="N50" i="37"/>
  <c r="L50" i="37"/>
  <c r="G50" i="37"/>
  <c r="Q49" i="37"/>
  <c r="P49" i="37"/>
  <c r="O49" i="37"/>
  <c r="N49" i="37"/>
  <c r="L49" i="37"/>
  <c r="G49" i="37"/>
  <c r="Q48" i="37"/>
  <c r="P48" i="37"/>
  <c r="O48" i="37"/>
  <c r="N48" i="37"/>
  <c r="L48" i="37"/>
  <c r="G48" i="37"/>
  <c r="Q47" i="37"/>
  <c r="P47" i="37"/>
  <c r="O47" i="37"/>
  <c r="N47" i="37"/>
  <c r="L47" i="37"/>
  <c r="G47" i="37"/>
  <c r="Q46" i="37"/>
  <c r="P46" i="37"/>
  <c r="O46" i="37"/>
  <c r="N46" i="37"/>
  <c r="L46" i="37"/>
  <c r="G46" i="37"/>
  <c r="Q45" i="37"/>
  <c r="P45" i="37"/>
  <c r="O45" i="37"/>
  <c r="N45" i="37"/>
  <c r="L45" i="37"/>
  <c r="G45" i="37"/>
  <c r="Q44" i="37"/>
  <c r="P44" i="37"/>
  <c r="O44" i="37"/>
  <c r="N44" i="37"/>
  <c r="L44" i="37"/>
  <c r="G44" i="37"/>
  <c r="Q43" i="37"/>
  <c r="P43" i="37"/>
  <c r="O43" i="37"/>
  <c r="L43" i="37"/>
  <c r="G43" i="37"/>
  <c r="Q42" i="37"/>
  <c r="P42" i="37"/>
  <c r="O42" i="37"/>
  <c r="N42" i="37"/>
  <c r="L42" i="37"/>
  <c r="G42" i="37"/>
  <c r="Q41" i="37"/>
  <c r="P41" i="37"/>
  <c r="O41" i="37"/>
  <c r="N41" i="37"/>
  <c r="L41" i="37"/>
  <c r="G41" i="37"/>
  <c r="Q40" i="37"/>
  <c r="P40" i="37"/>
  <c r="O40" i="37"/>
  <c r="N40" i="37"/>
  <c r="L40" i="37"/>
  <c r="G40" i="37"/>
  <c r="Q39" i="37"/>
  <c r="P39" i="37"/>
  <c r="O39" i="37"/>
  <c r="N39" i="37"/>
  <c r="L39" i="37"/>
  <c r="G39" i="37"/>
  <c r="Q38" i="37"/>
  <c r="P38" i="37"/>
  <c r="O38" i="37"/>
  <c r="N38" i="37"/>
  <c r="L38" i="37"/>
  <c r="G38" i="37"/>
  <c r="Q37" i="37"/>
  <c r="P37" i="37"/>
  <c r="O37" i="37"/>
  <c r="N37" i="37"/>
  <c r="L37" i="37"/>
  <c r="G37" i="37"/>
  <c r="Q36" i="37"/>
  <c r="P36" i="37"/>
  <c r="O36" i="37"/>
  <c r="N36" i="37"/>
  <c r="L36" i="37"/>
  <c r="G36" i="37"/>
  <c r="Q35" i="37"/>
  <c r="P35" i="37"/>
  <c r="O35" i="37"/>
  <c r="N35" i="37"/>
  <c r="L35" i="37"/>
  <c r="G35" i="37"/>
  <c r="Q34" i="37"/>
  <c r="P34" i="37"/>
  <c r="O34" i="37"/>
  <c r="N34" i="37"/>
  <c r="L34" i="37"/>
  <c r="G34" i="37"/>
  <c r="Q33" i="37"/>
  <c r="P33" i="37"/>
  <c r="O33" i="37"/>
  <c r="N33" i="37"/>
  <c r="L33" i="37"/>
  <c r="G33" i="37"/>
  <c r="Q32" i="37"/>
  <c r="P32" i="37"/>
  <c r="O32" i="37"/>
  <c r="N32" i="37"/>
  <c r="L32" i="37"/>
  <c r="G32" i="37"/>
  <c r="Q31" i="37"/>
  <c r="P31" i="37"/>
  <c r="O31" i="37"/>
  <c r="N31" i="37"/>
  <c r="L31" i="37"/>
  <c r="G31" i="37"/>
  <c r="Q30" i="37"/>
  <c r="P30" i="37"/>
  <c r="O30" i="37"/>
  <c r="N30" i="37"/>
  <c r="L30" i="37"/>
  <c r="G30" i="37"/>
  <c r="Q29" i="37"/>
  <c r="P29" i="37"/>
  <c r="O29" i="37"/>
  <c r="N29" i="37"/>
  <c r="L29" i="37"/>
  <c r="G29" i="37"/>
  <c r="Q28" i="37"/>
  <c r="P28" i="37"/>
  <c r="O28" i="37"/>
  <c r="N28" i="37"/>
  <c r="L28" i="37"/>
  <c r="G28" i="37"/>
  <c r="Q27" i="37"/>
  <c r="P27" i="37"/>
  <c r="O27" i="37"/>
  <c r="N27" i="37"/>
  <c r="L27" i="37"/>
  <c r="G27" i="37"/>
  <c r="Q26" i="37"/>
  <c r="P26" i="37"/>
  <c r="O26" i="37"/>
  <c r="L26" i="37"/>
  <c r="G26" i="37"/>
  <c r="Q25" i="37"/>
  <c r="P25" i="37"/>
  <c r="O25" i="37"/>
  <c r="N25" i="37"/>
  <c r="L25" i="37"/>
  <c r="G25" i="37"/>
  <c r="Q24" i="37"/>
  <c r="P24" i="37"/>
  <c r="O24" i="37"/>
  <c r="N24" i="37"/>
  <c r="L24" i="37"/>
  <c r="G24" i="37"/>
  <c r="Q23" i="37"/>
  <c r="P23" i="37"/>
  <c r="O23" i="37"/>
  <c r="N23" i="37"/>
  <c r="L23" i="37"/>
  <c r="G23" i="37"/>
  <c r="Q22" i="37"/>
  <c r="P22" i="37"/>
  <c r="O22" i="37"/>
  <c r="N22" i="37"/>
  <c r="L22" i="37"/>
  <c r="G22" i="37"/>
  <c r="Q21" i="37"/>
  <c r="P21" i="37"/>
  <c r="O21" i="37"/>
  <c r="N21" i="37"/>
  <c r="L21" i="37"/>
  <c r="G21" i="37"/>
  <c r="Q20" i="37"/>
  <c r="P20" i="37"/>
  <c r="O20" i="37"/>
  <c r="N20" i="37"/>
  <c r="L20" i="37"/>
  <c r="G20" i="37"/>
  <c r="Q19" i="37"/>
  <c r="P19" i="37"/>
  <c r="O19" i="37"/>
  <c r="N19" i="37"/>
  <c r="L19" i="37"/>
  <c r="G19" i="37"/>
  <c r="Q18" i="37"/>
  <c r="P18" i="37"/>
  <c r="O18" i="37"/>
  <c r="N18" i="37"/>
  <c r="L18" i="37"/>
  <c r="G18" i="37"/>
  <c r="Q17" i="37"/>
  <c r="P17" i="37"/>
  <c r="O17" i="37"/>
  <c r="N17" i="37"/>
  <c r="L17" i="37"/>
  <c r="G17" i="37"/>
  <c r="Q16" i="37"/>
  <c r="P16" i="37"/>
  <c r="O16" i="37"/>
  <c r="N16" i="37"/>
  <c r="L16" i="37"/>
  <c r="G16" i="37"/>
  <c r="Q15" i="37"/>
  <c r="P15" i="37"/>
  <c r="O15" i="37"/>
  <c r="N15" i="37"/>
  <c r="L15" i="37"/>
  <c r="G15" i="37"/>
  <c r="Q14" i="37"/>
  <c r="P14" i="37"/>
  <c r="O14" i="37"/>
  <c r="N14" i="37"/>
  <c r="L14" i="37"/>
  <c r="G14" i="37"/>
  <c r="Q13" i="37"/>
  <c r="P13" i="37"/>
  <c r="O13" i="37"/>
  <c r="N13" i="37"/>
  <c r="L13" i="37"/>
  <c r="G13" i="37"/>
  <c r="Q12" i="37"/>
  <c r="P12" i="37"/>
  <c r="O12" i="37"/>
  <c r="N12" i="37"/>
  <c r="L12" i="37"/>
  <c r="G12" i="37"/>
  <c r="Q11" i="37"/>
  <c r="P11" i="37"/>
  <c r="O11" i="37"/>
  <c r="N11" i="37"/>
  <c r="L11" i="37"/>
  <c r="G11" i="37"/>
  <c r="Q10" i="37"/>
  <c r="P10" i="37"/>
  <c r="O10" i="37"/>
  <c r="N10" i="37"/>
  <c r="L10" i="37"/>
  <c r="G10" i="37"/>
  <c r="Q9" i="37"/>
  <c r="P9" i="37"/>
  <c r="O9" i="37"/>
  <c r="N9" i="37"/>
  <c r="L9" i="37"/>
  <c r="G9" i="37"/>
  <c r="Q8" i="37"/>
  <c r="P8" i="37"/>
  <c r="O8" i="37"/>
  <c r="N8" i="37"/>
  <c r="L8" i="37"/>
  <c r="G8" i="37"/>
  <c r="Q7" i="37"/>
  <c r="P7" i="37"/>
  <c r="O7" i="37"/>
  <c r="N7" i="37"/>
  <c r="L7" i="37"/>
  <c r="G7" i="37"/>
  <c r="G76" i="35"/>
  <c r="N76" i="35"/>
  <c r="Q78" i="37" l="1"/>
  <c r="N78" i="37"/>
  <c r="O78" i="37"/>
  <c r="P78" i="37"/>
  <c r="E85" i="37"/>
  <c r="E86" i="37" s="1"/>
  <c r="R36" i="37"/>
  <c r="R38" i="37"/>
  <c r="R43" i="37"/>
  <c r="R47" i="37"/>
  <c r="R25" i="37"/>
  <c r="R32" i="37"/>
  <c r="R9" i="37"/>
  <c r="R19" i="37"/>
  <c r="R18" i="37"/>
  <c r="R22" i="37"/>
  <c r="R46" i="37"/>
  <c r="R62" i="37"/>
  <c r="R42" i="37"/>
  <c r="R54" i="37"/>
  <c r="R11" i="37"/>
  <c r="R13" i="37"/>
  <c r="R15" i="37"/>
  <c r="R53" i="37"/>
  <c r="R24" i="37"/>
  <c r="R26" i="37"/>
  <c r="R28" i="37"/>
  <c r="R55" i="37"/>
  <c r="R57" i="37"/>
  <c r="R63" i="37"/>
  <c r="R65" i="37"/>
  <c r="R12" i="37"/>
  <c r="R21" i="37"/>
  <c r="R31" i="37"/>
  <c r="R35" i="37"/>
  <c r="R48" i="37"/>
  <c r="R50" i="37"/>
  <c r="R52" i="37"/>
  <c r="R60" i="37"/>
  <c r="R66" i="37"/>
  <c r="G78" i="37"/>
  <c r="R8" i="37"/>
  <c r="R10" i="37"/>
  <c r="R17" i="37"/>
  <c r="R20" i="37"/>
  <c r="R23" i="37"/>
  <c r="R30" i="37"/>
  <c r="R33" i="37"/>
  <c r="R37" i="37"/>
  <c r="R41" i="37"/>
  <c r="R44" i="37"/>
  <c r="R49" i="37"/>
  <c r="R56" i="37"/>
  <c r="R14" i="37"/>
  <c r="R27" i="37"/>
  <c r="R34" i="37"/>
  <c r="R39" i="37"/>
  <c r="R45" i="37"/>
  <c r="R58" i="37"/>
  <c r="R59" i="37"/>
  <c r="R64" i="37"/>
  <c r="R61" i="37"/>
  <c r="R7" i="37"/>
  <c r="R16" i="37"/>
  <c r="R29" i="37"/>
  <c r="R40" i="37"/>
  <c r="L78" i="37"/>
  <c r="P55" i="35"/>
  <c r="O33" i="35"/>
  <c r="P80" i="35"/>
  <c r="L80" i="35"/>
  <c r="G55" i="35"/>
  <c r="R78" i="37" l="1"/>
  <c r="G33" i="35"/>
  <c r="G82" i="35"/>
  <c r="G74" i="35"/>
  <c r="L70" i="35"/>
  <c r="L82" i="35"/>
  <c r="L81" i="35"/>
  <c r="L79" i="35"/>
  <c r="L78" i="35"/>
  <c r="L77" i="35"/>
  <c r="L76" i="35"/>
  <c r="L75" i="35"/>
  <c r="L74" i="35"/>
  <c r="L73" i="35"/>
  <c r="L72" i="35"/>
  <c r="L71" i="35"/>
  <c r="L69" i="35"/>
  <c r="L68" i="35"/>
  <c r="L67" i="35"/>
  <c r="L66" i="35"/>
  <c r="L65" i="35"/>
  <c r="L63" i="35"/>
  <c r="L62" i="35"/>
  <c r="L61" i="35"/>
  <c r="L60" i="35"/>
  <c r="L59" i="35"/>
  <c r="L58" i="35"/>
  <c r="L57" i="35"/>
  <c r="L56" i="35"/>
  <c r="L55" i="35"/>
  <c r="L54" i="35"/>
  <c r="L53" i="35"/>
  <c r="L52" i="35"/>
  <c r="L51" i="35"/>
  <c r="L50" i="35"/>
  <c r="L49" i="35"/>
  <c r="L48" i="35"/>
  <c r="L47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16" i="35"/>
  <c r="L26" i="35"/>
  <c r="L25" i="35"/>
  <c r="L24" i="35"/>
  <c r="L23" i="35"/>
  <c r="L22" i="35"/>
  <c r="L21" i="35"/>
  <c r="L20" i="35"/>
  <c r="L19" i="35"/>
  <c r="L18" i="35"/>
  <c r="L17" i="35"/>
  <c r="L15" i="35"/>
  <c r="L14" i="35"/>
  <c r="L13" i="35"/>
  <c r="L12" i="35"/>
  <c r="L11" i="35"/>
  <c r="L10" i="35"/>
  <c r="L9" i="35"/>
  <c r="Q82" i="35"/>
  <c r="Q81" i="35"/>
  <c r="Q80" i="35"/>
  <c r="Q79" i="35"/>
  <c r="Q78" i="35"/>
  <c r="Q77" i="35"/>
  <c r="Q76" i="35"/>
  <c r="Q75" i="35"/>
  <c r="Q74" i="35"/>
  <c r="Q73" i="35"/>
  <c r="Q72" i="35"/>
  <c r="Q71" i="35"/>
  <c r="Q70" i="35"/>
  <c r="Q69" i="35"/>
  <c r="Q68" i="35"/>
  <c r="Q67" i="35"/>
  <c r="Q66" i="35"/>
  <c r="Q65" i="35"/>
  <c r="Q64" i="35"/>
  <c r="Q63" i="35"/>
  <c r="Q62" i="35"/>
  <c r="Q61" i="35"/>
  <c r="Q60" i="35"/>
  <c r="Q59" i="35"/>
  <c r="Q58" i="35"/>
  <c r="Q57" i="35"/>
  <c r="Q56" i="35"/>
  <c r="Q55" i="35"/>
  <c r="Q54" i="35"/>
  <c r="Q53" i="35"/>
  <c r="Q52" i="35"/>
  <c r="Q51" i="35"/>
  <c r="Q50" i="35"/>
  <c r="Q49" i="35"/>
  <c r="Q48" i="35"/>
  <c r="Q47" i="35"/>
  <c r="Q46" i="35"/>
  <c r="Q45" i="35"/>
  <c r="Q44" i="35"/>
  <c r="Q43" i="35"/>
  <c r="Q42" i="35"/>
  <c r="Q41" i="35"/>
  <c r="Q40" i="35"/>
  <c r="Q39" i="35"/>
  <c r="Q38" i="35"/>
  <c r="Q37" i="35"/>
  <c r="Q36" i="35"/>
  <c r="Q35" i="35"/>
  <c r="Q34" i="35"/>
  <c r="Q33" i="35"/>
  <c r="Q32" i="35"/>
  <c r="Q31" i="35"/>
  <c r="Q30" i="35"/>
  <c r="Q29" i="35"/>
  <c r="Q28" i="35"/>
  <c r="Q27" i="35"/>
  <c r="Q16" i="35"/>
  <c r="Q26" i="35"/>
  <c r="Q25" i="35"/>
  <c r="Q24" i="35"/>
  <c r="Q23" i="35"/>
  <c r="Q22" i="35"/>
  <c r="Q21" i="35"/>
  <c r="Q20" i="35"/>
  <c r="Q19" i="35"/>
  <c r="Q18" i="35"/>
  <c r="Q17" i="35"/>
  <c r="Q15" i="35"/>
  <c r="Q14" i="35"/>
  <c r="Q13" i="35"/>
  <c r="Q12" i="35"/>
  <c r="Q11" i="35"/>
  <c r="Q10" i="35"/>
  <c r="Q9" i="35"/>
  <c r="P82" i="35"/>
  <c r="P81" i="35"/>
  <c r="P79" i="35"/>
  <c r="P78" i="35"/>
  <c r="P77" i="35"/>
  <c r="P76" i="35"/>
  <c r="P75" i="35"/>
  <c r="P73" i="35"/>
  <c r="P72" i="35"/>
  <c r="P71" i="35"/>
  <c r="P69" i="35"/>
  <c r="P68" i="35"/>
  <c r="P67" i="35"/>
  <c r="P66" i="35"/>
  <c r="P65" i="35"/>
  <c r="P64" i="35"/>
  <c r="P63" i="35"/>
  <c r="P62" i="35"/>
  <c r="P61" i="35"/>
  <c r="P60" i="35"/>
  <c r="P59" i="35"/>
  <c r="P58" i="35"/>
  <c r="P57" i="35"/>
  <c r="P56" i="35"/>
  <c r="P54" i="35"/>
  <c r="P53" i="35"/>
  <c r="P52" i="35"/>
  <c r="P51" i="35"/>
  <c r="P50" i="35"/>
  <c r="P49" i="35"/>
  <c r="P48" i="35"/>
  <c r="P47" i="35"/>
  <c r="P46" i="35"/>
  <c r="P45" i="35"/>
  <c r="P44" i="35"/>
  <c r="P43" i="35"/>
  <c r="P42" i="35"/>
  <c r="P41" i="35"/>
  <c r="P40" i="35"/>
  <c r="P39" i="35"/>
  <c r="P38" i="35"/>
  <c r="P37" i="35"/>
  <c r="P36" i="35"/>
  <c r="P35" i="35"/>
  <c r="P34" i="35"/>
  <c r="P33" i="35"/>
  <c r="P32" i="35"/>
  <c r="P31" i="35"/>
  <c r="P30" i="35"/>
  <c r="P29" i="35"/>
  <c r="P28" i="35"/>
  <c r="P27" i="35"/>
  <c r="P16" i="35"/>
  <c r="P26" i="35"/>
  <c r="P25" i="35"/>
  <c r="P24" i="35"/>
  <c r="P23" i="35"/>
  <c r="P22" i="35"/>
  <c r="P21" i="35"/>
  <c r="P20" i="35"/>
  <c r="P19" i="35"/>
  <c r="P18" i="35"/>
  <c r="P17" i="35"/>
  <c r="P15" i="35"/>
  <c r="P14" i="35"/>
  <c r="P13" i="35"/>
  <c r="P12" i="35"/>
  <c r="P11" i="35"/>
  <c r="P10" i="35"/>
  <c r="P9" i="35"/>
  <c r="O82" i="35"/>
  <c r="O81" i="35"/>
  <c r="O80" i="35"/>
  <c r="O79" i="35"/>
  <c r="O78" i="35"/>
  <c r="O77" i="35"/>
  <c r="O76" i="35"/>
  <c r="O75" i="35"/>
  <c r="O74" i="35"/>
  <c r="O73" i="35"/>
  <c r="O72" i="35"/>
  <c r="O71" i="35"/>
  <c r="O70" i="35"/>
  <c r="O69" i="35"/>
  <c r="O68" i="35"/>
  <c r="O67" i="35"/>
  <c r="O66" i="35"/>
  <c r="O65" i="35"/>
  <c r="O64" i="35"/>
  <c r="O63" i="35"/>
  <c r="O62" i="35"/>
  <c r="O61" i="35"/>
  <c r="O60" i="35"/>
  <c r="O59" i="35"/>
  <c r="O58" i="35"/>
  <c r="O57" i="35"/>
  <c r="O56" i="35"/>
  <c r="O55" i="35"/>
  <c r="O54" i="35"/>
  <c r="O53" i="35"/>
  <c r="O52" i="35"/>
  <c r="O51" i="35"/>
  <c r="O50" i="35"/>
  <c r="O49" i="35"/>
  <c r="O48" i="35"/>
  <c r="O47" i="35"/>
  <c r="O46" i="35"/>
  <c r="O45" i="35"/>
  <c r="O44" i="35"/>
  <c r="O43" i="35"/>
  <c r="O42" i="35"/>
  <c r="O41" i="35"/>
  <c r="O40" i="35"/>
  <c r="O39" i="35"/>
  <c r="O38" i="35"/>
  <c r="O37" i="35"/>
  <c r="O36" i="35"/>
  <c r="O35" i="35"/>
  <c r="O34" i="35"/>
  <c r="O32" i="35"/>
  <c r="O31" i="35"/>
  <c r="O30" i="35"/>
  <c r="O29" i="35"/>
  <c r="O28" i="35"/>
  <c r="O27" i="35"/>
  <c r="O16" i="35"/>
  <c r="O26" i="35"/>
  <c r="O25" i="35"/>
  <c r="O24" i="35"/>
  <c r="O23" i="35"/>
  <c r="O22" i="35"/>
  <c r="O21" i="35"/>
  <c r="O20" i="35"/>
  <c r="O19" i="35"/>
  <c r="O18" i="35"/>
  <c r="O17" i="35"/>
  <c r="O15" i="35"/>
  <c r="O14" i="35"/>
  <c r="O13" i="35"/>
  <c r="O12" i="35"/>
  <c r="O11" i="35"/>
  <c r="O10" i="35"/>
  <c r="O9" i="35"/>
  <c r="N82" i="35"/>
  <c r="N81" i="35"/>
  <c r="N80" i="35"/>
  <c r="N79" i="35"/>
  <c r="N78" i="35"/>
  <c r="N77" i="35"/>
  <c r="N75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16" i="35"/>
  <c r="N26" i="35"/>
  <c r="N25" i="35"/>
  <c r="N24" i="35"/>
  <c r="N23" i="35"/>
  <c r="N22" i="35"/>
  <c r="N21" i="35"/>
  <c r="N20" i="35"/>
  <c r="N19" i="35"/>
  <c r="N18" i="35"/>
  <c r="N17" i="35"/>
  <c r="N15" i="35"/>
  <c r="N14" i="35"/>
  <c r="N13" i="35"/>
  <c r="N12" i="35"/>
  <c r="N11" i="35"/>
  <c r="N10" i="35"/>
  <c r="N9" i="35"/>
  <c r="Q8" i="35"/>
  <c r="P8" i="35"/>
  <c r="O8" i="35"/>
  <c r="N8" i="35"/>
  <c r="L8" i="35"/>
  <c r="G81" i="35"/>
  <c r="G80" i="35"/>
  <c r="G79" i="35"/>
  <c r="G78" i="35"/>
  <c r="G77" i="35"/>
  <c r="G75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1" i="35"/>
  <c r="G60" i="35"/>
  <c r="G59" i="35"/>
  <c r="G58" i="35"/>
  <c r="G57" i="35"/>
  <c r="G56" i="35"/>
  <c r="G54" i="35"/>
  <c r="G53" i="35"/>
  <c r="G52" i="35"/>
  <c r="G51" i="35"/>
  <c r="G50" i="35"/>
  <c r="G49" i="35"/>
  <c r="G48" i="35"/>
  <c r="G47" i="35"/>
  <c r="G46" i="35"/>
  <c r="G45" i="35"/>
  <c r="G44" i="35"/>
  <c r="G43" i="35"/>
  <c r="G42" i="35"/>
  <c r="G41" i="35"/>
  <c r="G40" i="35"/>
  <c r="G39" i="35"/>
  <c r="G38" i="35"/>
  <c r="G37" i="35"/>
  <c r="G36" i="35"/>
  <c r="G35" i="35"/>
  <c r="G34" i="35"/>
  <c r="G32" i="35"/>
  <c r="G31" i="35"/>
  <c r="G30" i="35"/>
  <c r="G29" i="35"/>
  <c r="G28" i="35"/>
  <c r="G27" i="35"/>
  <c r="G16" i="35"/>
  <c r="G26" i="35"/>
  <c r="G25" i="35"/>
  <c r="G24" i="35"/>
  <c r="G23" i="35"/>
  <c r="G22" i="35"/>
  <c r="G21" i="35"/>
  <c r="G20" i="35"/>
  <c r="G19" i="35"/>
  <c r="G18" i="35"/>
  <c r="G17" i="35"/>
  <c r="G15" i="35"/>
  <c r="G14" i="35"/>
  <c r="G13" i="35"/>
  <c r="G12" i="35"/>
  <c r="G11" i="35"/>
  <c r="G10" i="35"/>
  <c r="G9" i="35"/>
  <c r="G8" i="35"/>
  <c r="R72" i="35" l="1"/>
  <c r="R77" i="35"/>
  <c r="R33" i="35"/>
  <c r="R34" i="35"/>
  <c r="R38" i="35"/>
  <c r="R42" i="35"/>
  <c r="R46" i="35"/>
  <c r="R50" i="35"/>
  <c r="R54" i="35"/>
  <c r="R58" i="35"/>
  <c r="R62" i="35"/>
  <c r="R66" i="35"/>
  <c r="R75" i="35"/>
  <c r="R79" i="35"/>
  <c r="R10" i="35"/>
  <c r="R14" i="35"/>
  <c r="R19" i="35"/>
  <c r="R23" i="35"/>
  <c r="R16" i="35"/>
  <c r="R30" i="35"/>
  <c r="R39" i="35"/>
  <c r="R43" i="35"/>
  <c r="R47" i="35"/>
  <c r="R51" i="35"/>
  <c r="R55" i="35"/>
  <c r="R59" i="35"/>
  <c r="R63" i="35"/>
  <c r="R67" i="35"/>
  <c r="R71" i="35"/>
  <c r="R76" i="35"/>
  <c r="R80" i="35"/>
  <c r="R11" i="35"/>
  <c r="R15" i="35"/>
  <c r="R20" i="35"/>
  <c r="R27" i="35"/>
  <c r="R31" i="35"/>
  <c r="R36" i="35"/>
  <c r="R40" i="35"/>
  <c r="R44" i="35"/>
  <c r="R48" i="35"/>
  <c r="R52" i="35"/>
  <c r="R56" i="35"/>
  <c r="R60" i="35"/>
  <c r="R64" i="35"/>
  <c r="R68" i="35"/>
  <c r="R81" i="35"/>
  <c r="R12" i="35"/>
  <c r="R17" i="35"/>
  <c r="R21" i="35"/>
  <c r="R25" i="35"/>
  <c r="R28" i="35"/>
  <c r="R32" i="35"/>
  <c r="R73" i="35"/>
  <c r="R74" i="35"/>
  <c r="R82" i="35"/>
  <c r="R9" i="35"/>
  <c r="R13" i="35"/>
  <c r="R18" i="35"/>
  <c r="R22" i="35"/>
  <c r="R26" i="35"/>
  <c r="R29" i="35"/>
  <c r="R37" i="35"/>
  <c r="R41" i="35"/>
  <c r="R45" i="35"/>
  <c r="R49" i="35"/>
  <c r="R53" i="35"/>
  <c r="R57" i="35"/>
  <c r="R61" i="35"/>
  <c r="R65" i="35"/>
  <c r="R69" i="35"/>
  <c r="R78" i="35"/>
  <c r="R35" i="35"/>
  <c r="R24" i="35"/>
  <c r="N74" i="35"/>
  <c r="N84" i="35" s="1"/>
  <c r="P74" i="35"/>
  <c r="R70" i="35"/>
  <c r="P70" i="35"/>
  <c r="R8" i="35"/>
  <c r="K84" i="35"/>
  <c r="J84" i="35"/>
  <c r="I84" i="35"/>
  <c r="H84" i="35"/>
  <c r="F84" i="35"/>
  <c r="E84" i="35"/>
  <c r="D84" i="35"/>
  <c r="C84" i="35"/>
  <c r="Q84" i="35"/>
  <c r="O84" i="35"/>
  <c r="L84" i="35" l="1"/>
  <c r="P84" i="35"/>
  <c r="G84" i="35"/>
  <c r="S84" i="34"/>
  <c r="R84" i="34"/>
  <c r="Q84" i="34"/>
  <c r="P84" i="34"/>
  <c r="O84" i="34"/>
  <c r="M84" i="34"/>
  <c r="L84" i="34"/>
  <c r="K84" i="34"/>
  <c r="J84" i="34"/>
  <c r="I84" i="34"/>
  <c r="G84" i="34"/>
  <c r="F84" i="34"/>
  <c r="E84" i="34"/>
  <c r="D84" i="34"/>
  <c r="C84" i="34"/>
  <c r="Z82" i="34"/>
  <c r="Y82" i="34"/>
  <c r="X82" i="34"/>
  <c r="W82" i="34"/>
  <c r="V82" i="34"/>
  <c r="T82" i="34"/>
  <c r="N82" i="34"/>
  <c r="H82" i="34"/>
  <c r="Z81" i="34"/>
  <c r="Y81" i="34"/>
  <c r="X81" i="34"/>
  <c r="W81" i="34"/>
  <c r="V81" i="34"/>
  <c r="T81" i="34"/>
  <c r="N81" i="34"/>
  <c r="H81" i="34"/>
  <c r="Z80" i="34"/>
  <c r="Y80" i="34"/>
  <c r="X80" i="34"/>
  <c r="W80" i="34"/>
  <c r="V80" i="34"/>
  <c r="T80" i="34"/>
  <c r="N80" i="34"/>
  <c r="H80" i="34"/>
  <c r="Z79" i="34"/>
  <c r="Y79" i="34"/>
  <c r="X79" i="34"/>
  <c r="W79" i="34"/>
  <c r="V79" i="34"/>
  <c r="T79" i="34"/>
  <c r="N79" i="34"/>
  <c r="H79" i="34"/>
  <c r="Z78" i="34"/>
  <c r="Y78" i="34"/>
  <c r="X78" i="34"/>
  <c r="W78" i="34"/>
  <c r="V78" i="34"/>
  <c r="T78" i="34"/>
  <c r="N78" i="34"/>
  <c r="H78" i="34"/>
  <c r="Z77" i="34"/>
  <c r="Y77" i="34"/>
  <c r="X77" i="34"/>
  <c r="W77" i="34"/>
  <c r="V77" i="34"/>
  <c r="T77" i="34"/>
  <c r="N77" i="34"/>
  <c r="H77" i="34"/>
  <c r="Z76" i="34"/>
  <c r="Y76" i="34"/>
  <c r="X76" i="34"/>
  <c r="W76" i="34"/>
  <c r="V76" i="34"/>
  <c r="T76" i="34"/>
  <c r="N76" i="34"/>
  <c r="H76" i="34"/>
  <c r="Z75" i="34"/>
  <c r="Y75" i="34"/>
  <c r="X75" i="34"/>
  <c r="W75" i="34"/>
  <c r="V75" i="34"/>
  <c r="T75" i="34"/>
  <c r="N75" i="34"/>
  <c r="H75" i="34"/>
  <c r="Z74" i="34"/>
  <c r="Y74" i="34"/>
  <c r="X74" i="34"/>
  <c r="W74" i="34"/>
  <c r="V74" i="34"/>
  <c r="T74" i="34"/>
  <c r="N74" i="34"/>
  <c r="H74" i="34"/>
  <c r="Z73" i="34"/>
  <c r="Y73" i="34"/>
  <c r="X73" i="34"/>
  <c r="W73" i="34"/>
  <c r="V73" i="34"/>
  <c r="T73" i="34"/>
  <c r="N73" i="34"/>
  <c r="H73" i="34"/>
  <c r="Z72" i="34"/>
  <c r="Y72" i="34"/>
  <c r="X72" i="34"/>
  <c r="W72" i="34"/>
  <c r="V72" i="34"/>
  <c r="T72" i="34"/>
  <c r="N72" i="34"/>
  <c r="H72" i="34"/>
  <c r="Z71" i="34"/>
  <c r="Y71" i="34"/>
  <c r="X71" i="34"/>
  <c r="W71" i="34"/>
  <c r="V71" i="34"/>
  <c r="T71" i="34"/>
  <c r="N71" i="34"/>
  <c r="H71" i="34"/>
  <c r="Z70" i="34"/>
  <c r="Y70" i="34"/>
  <c r="X70" i="34"/>
  <c r="W70" i="34"/>
  <c r="V70" i="34"/>
  <c r="T70" i="34"/>
  <c r="N70" i="34"/>
  <c r="H70" i="34"/>
  <c r="Z69" i="34"/>
  <c r="Y69" i="34"/>
  <c r="X69" i="34"/>
  <c r="W69" i="34"/>
  <c r="V69" i="34"/>
  <c r="T69" i="34"/>
  <c r="N69" i="34"/>
  <c r="H69" i="34"/>
  <c r="Z68" i="34"/>
  <c r="Y68" i="34"/>
  <c r="X68" i="34"/>
  <c r="W68" i="34"/>
  <c r="V68" i="34"/>
  <c r="T68" i="34"/>
  <c r="N68" i="34"/>
  <c r="H68" i="34"/>
  <c r="Z67" i="34"/>
  <c r="Y67" i="34"/>
  <c r="X67" i="34"/>
  <c r="W67" i="34"/>
  <c r="V67" i="34"/>
  <c r="T67" i="34"/>
  <c r="N67" i="34"/>
  <c r="H67" i="34"/>
  <c r="Z66" i="34"/>
  <c r="Y66" i="34"/>
  <c r="X66" i="34"/>
  <c r="W66" i="34"/>
  <c r="V66" i="34"/>
  <c r="T66" i="34"/>
  <c r="N66" i="34"/>
  <c r="H66" i="34"/>
  <c r="Z65" i="34"/>
  <c r="Y65" i="34"/>
  <c r="X65" i="34"/>
  <c r="W65" i="34"/>
  <c r="V65" i="34"/>
  <c r="T65" i="34"/>
  <c r="N65" i="34"/>
  <c r="H65" i="34"/>
  <c r="Z64" i="34"/>
  <c r="Y64" i="34"/>
  <c r="X64" i="34"/>
  <c r="W64" i="34"/>
  <c r="V64" i="34"/>
  <c r="T64" i="34"/>
  <c r="N64" i="34"/>
  <c r="H64" i="34"/>
  <c r="Z63" i="34"/>
  <c r="Y63" i="34"/>
  <c r="X63" i="34"/>
  <c r="W63" i="34"/>
  <c r="V63" i="34"/>
  <c r="T63" i="34"/>
  <c r="N63" i="34"/>
  <c r="H63" i="34"/>
  <c r="Z62" i="34"/>
  <c r="Y62" i="34"/>
  <c r="X62" i="34"/>
  <c r="W62" i="34"/>
  <c r="V62" i="34"/>
  <c r="T62" i="34"/>
  <c r="N62" i="34"/>
  <c r="H62" i="34"/>
  <c r="Z61" i="34"/>
  <c r="Y61" i="34"/>
  <c r="X61" i="34"/>
  <c r="W61" i="34"/>
  <c r="V61" i="34"/>
  <c r="T61" i="34"/>
  <c r="N61" i="34"/>
  <c r="H61" i="34"/>
  <c r="Z60" i="34"/>
  <c r="Y60" i="34"/>
  <c r="X60" i="34"/>
  <c r="W60" i="34"/>
  <c r="V60" i="34"/>
  <c r="T60" i="34"/>
  <c r="N60" i="34"/>
  <c r="H60" i="34"/>
  <c r="Z59" i="34"/>
  <c r="Y59" i="34"/>
  <c r="X59" i="34"/>
  <c r="W59" i="34"/>
  <c r="V59" i="34"/>
  <c r="T59" i="34"/>
  <c r="N59" i="34"/>
  <c r="H59" i="34"/>
  <c r="Z58" i="34"/>
  <c r="Y58" i="34"/>
  <c r="X58" i="34"/>
  <c r="W58" i="34"/>
  <c r="V58" i="34"/>
  <c r="T58" i="34"/>
  <c r="N58" i="34"/>
  <c r="H58" i="34"/>
  <c r="Z57" i="34"/>
  <c r="Y57" i="34"/>
  <c r="X57" i="34"/>
  <c r="W57" i="34"/>
  <c r="V57" i="34"/>
  <c r="T57" i="34"/>
  <c r="N57" i="34"/>
  <c r="H57" i="34"/>
  <c r="Z56" i="34"/>
  <c r="Y56" i="34"/>
  <c r="X56" i="34"/>
  <c r="W56" i="34"/>
  <c r="V56" i="34"/>
  <c r="T56" i="34"/>
  <c r="N56" i="34"/>
  <c r="H56" i="34"/>
  <c r="Z55" i="34"/>
  <c r="Y55" i="34"/>
  <c r="X55" i="34"/>
  <c r="W55" i="34"/>
  <c r="V55" i="34"/>
  <c r="T55" i="34"/>
  <c r="N55" i="34"/>
  <c r="H55" i="34"/>
  <c r="Z54" i="34"/>
  <c r="Y54" i="34"/>
  <c r="X54" i="34"/>
  <c r="W54" i="34"/>
  <c r="V54" i="34"/>
  <c r="T54" i="34"/>
  <c r="N54" i="34"/>
  <c r="H54" i="34"/>
  <c r="Z53" i="34"/>
  <c r="Y53" i="34"/>
  <c r="X53" i="34"/>
  <c r="W53" i="34"/>
  <c r="V53" i="34"/>
  <c r="T53" i="34"/>
  <c r="N53" i="34"/>
  <c r="H53" i="34"/>
  <c r="Z52" i="34"/>
  <c r="Y52" i="34"/>
  <c r="X52" i="34"/>
  <c r="W52" i="34"/>
  <c r="V52" i="34"/>
  <c r="T52" i="34"/>
  <c r="N52" i="34"/>
  <c r="H52" i="34"/>
  <c r="Z51" i="34"/>
  <c r="Y51" i="34"/>
  <c r="X51" i="34"/>
  <c r="W51" i="34"/>
  <c r="V51" i="34"/>
  <c r="T51" i="34"/>
  <c r="N51" i="34"/>
  <c r="H51" i="34"/>
  <c r="Z50" i="34"/>
  <c r="Y50" i="34"/>
  <c r="X50" i="34"/>
  <c r="W50" i="34"/>
  <c r="V50" i="34"/>
  <c r="T50" i="34"/>
  <c r="N50" i="34"/>
  <c r="H50" i="34"/>
  <c r="Z49" i="34"/>
  <c r="Y49" i="34"/>
  <c r="X49" i="34"/>
  <c r="W49" i="34"/>
  <c r="V49" i="34"/>
  <c r="T49" i="34"/>
  <c r="N49" i="34"/>
  <c r="H49" i="34"/>
  <c r="Z48" i="34"/>
  <c r="Y48" i="34"/>
  <c r="X48" i="34"/>
  <c r="W48" i="34"/>
  <c r="V48" i="34"/>
  <c r="T48" i="34"/>
  <c r="N48" i="34"/>
  <c r="H48" i="34"/>
  <c r="Z47" i="34"/>
  <c r="Y47" i="34"/>
  <c r="X47" i="34"/>
  <c r="W47" i="34"/>
  <c r="V47" i="34"/>
  <c r="T47" i="34"/>
  <c r="N47" i="34"/>
  <c r="H47" i="34"/>
  <c r="Z46" i="34"/>
  <c r="Y46" i="34"/>
  <c r="X46" i="34"/>
  <c r="W46" i="34"/>
  <c r="V46" i="34"/>
  <c r="T46" i="34"/>
  <c r="N46" i="34"/>
  <c r="H46" i="34"/>
  <c r="Z45" i="34"/>
  <c r="Y45" i="34"/>
  <c r="X45" i="34"/>
  <c r="W45" i="34"/>
  <c r="V45" i="34"/>
  <c r="T45" i="34"/>
  <c r="N45" i="34"/>
  <c r="H45" i="34"/>
  <c r="Z44" i="34"/>
  <c r="Y44" i="34"/>
  <c r="X44" i="34"/>
  <c r="W44" i="34"/>
  <c r="V44" i="34"/>
  <c r="T44" i="34"/>
  <c r="N44" i="34"/>
  <c r="H44" i="34"/>
  <c r="Z43" i="34"/>
  <c r="Y43" i="34"/>
  <c r="X43" i="34"/>
  <c r="W43" i="34"/>
  <c r="V43" i="34"/>
  <c r="T43" i="34"/>
  <c r="N43" i="34"/>
  <c r="H43" i="34"/>
  <c r="Z42" i="34"/>
  <c r="Y42" i="34"/>
  <c r="X42" i="34"/>
  <c r="W42" i="34"/>
  <c r="V42" i="34"/>
  <c r="T42" i="34"/>
  <c r="N42" i="34"/>
  <c r="H42" i="34"/>
  <c r="Z41" i="34"/>
  <c r="Y41" i="34"/>
  <c r="X41" i="34"/>
  <c r="W41" i="34"/>
  <c r="V41" i="34"/>
  <c r="T41" i="34"/>
  <c r="N41" i="34"/>
  <c r="H41" i="34"/>
  <c r="Z40" i="34"/>
  <c r="Y40" i="34"/>
  <c r="X40" i="34"/>
  <c r="W40" i="34"/>
  <c r="V40" i="34"/>
  <c r="T40" i="34"/>
  <c r="N40" i="34"/>
  <c r="H40" i="34"/>
  <c r="Z39" i="34"/>
  <c r="Y39" i="34"/>
  <c r="X39" i="34"/>
  <c r="W39" i="34"/>
  <c r="V39" i="34"/>
  <c r="T39" i="34"/>
  <c r="N39" i="34"/>
  <c r="H39" i="34"/>
  <c r="Z38" i="34"/>
  <c r="Y38" i="34"/>
  <c r="X38" i="34"/>
  <c r="W38" i="34"/>
  <c r="V38" i="34"/>
  <c r="T38" i="34"/>
  <c r="N38" i="34"/>
  <c r="H38" i="34"/>
  <c r="Z37" i="34"/>
  <c r="Y37" i="34"/>
  <c r="X37" i="34"/>
  <c r="W37" i="34"/>
  <c r="V37" i="34"/>
  <c r="T37" i="34"/>
  <c r="N37" i="34"/>
  <c r="H37" i="34"/>
  <c r="Z36" i="34"/>
  <c r="Y36" i="34"/>
  <c r="X36" i="34"/>
  <c r="W36" i="34"/>
  <c r="V36" i="34"/>
  <c r="T36" i="34"/>
  <c r="N36" i="34"/>
  <c r="H36" i="34"/>
  <c r="Z35" i="34"/>
  <c r="Y35" i="34"/>
  <c r="X35" i="34"/>
  <c r="W35" i="34"/>
  <c r="V35" i="34"/>
  <c r="T35" i="34"/>
  <c r="N35" i="34"/>
  <c r="H35" i="34"/>
  <c r="Z34" i="34"/>
  <c r="Y34" i="34"/>
  <c r="X34" i="34"/>
  <c r="W34" i="34"/>
  <c r="V34" i="34"/>
  <c r="T34" i="34"/>
  <c r="N34" i="34"/>
  <c r="H34" i="34"/>
  <c r="Z33" i="34"/>
  <c r="Y33" i="34"/>
  <c r="X33" i="34"/>
  <c r="W33" i="34"/>
  <c r="V33" i="34"/>
  <c r="T33" i="34"/>
  <c r="N33" i="34"/>
  <c r="H33" i="34"/>
  <c r="Z32" i="34"/>
  <c r="Y32" i="34"/>
  <c r="X32" i="34"/>
  <c r="W32" i="34"/>
  <c r="V32" i="34"/>
  <c r="T32" i="34"/>
  <c r="N32" i="34"/>
  <c r="H32" i="34"/>
  <c r="Z31" i="34"/>
  <c r="Y31" i="34"/>
  <c r="X31" i="34"/>
  <c r="W31" i="34"/>
  <c r="V31" i="34"/>
  <c r="T31" i="34"/>
  <c r="N31" i="34"/>
  <c r="H31" i="34"/>
  <c r="Z30" i="34"/>
  <c r="Y30" i="34"/>
  <c r="X30" i="34"/>
  <c r="W30" i="34"/>
  <c r="V30" i="34"/>
  <c r="T30" i="34"/>
  <c r="N30" i="34"/>
  <c r="H30" i="34"/>
  <c r="Z29" i="34"/>
  <c r="Y29" i="34"/>
  <c r="X29" i="34"/>
  <c r="W29" i="34"/>
  <c r="V29" i="34"/>
  <c r="T29" i="34"/>
  <c r="N29" i="34"/>
  <c r="H29" i="34"/>
  <c r="Z28" i="34"/>
  <c r="Y28" i="34"/>
  <c r="X28" i="34"/>
  <c r="W28" i="34"/>
  <c r="V28" i="34"/>
  <c r="T28" i="34"/>
  <c r="N28" i="34"/>
  <c r="H28" i="34"/>
  <c r="Z27" i="34"/>
  <c r="Y27" i="34"/>
  <c r="X27" i="34"/>
  <c r="W27" i="34"/>
  <c r="V27" i="34"/>
  <c r="T27" i="34"/>
  <c r="N27" i="34"/>
  <c r="H27" i="34"/>
  <c r="Z26" i="34"/>
  <c r="Y26" i="34"/>
  <c r="X26" i="34"/>
  <c r="W26" i="34"/>
  <c r="V26" i="34"/>
  <c r="T26" i="34"/>
  <c r="N26" i="34"/>
  <c r="H26" i="34"/>
  <c r="Z25" i="34"/>
  <c r="Y25" i="34"/>
  <c r="X25" i="34"/>
  <c r="W25" i="34"/>
  <c r="V25" i="34"/>
  <c r="T25" i="34"/>
  <c r="N25" i="34"/>
  <c r="H25" i="34"/>
  <c r="Z24" i="34"/>
  <c r="Y24" i="34"/>
  <c r="X24" i="34"/>
  <c r="W24" i="34"/>
  <c r="V24" i="34"/>
  <c r="T24" i="34"/>
  <c r="N24" i="34"/>
  <c r="H24" i="34"/>
  <c r="Z23" i="34"/>
  <c r="Y23" i="34"/>
  <c r="X23" i="34"/>
  <c r="W23" i="34"/>
  <c r="V23" i="34"/>
  <c r="T23" i="34"/>
  <c r="N23" i="34"/>
  <c r="H23" i="34"/>
  <c r="Z22" i="34"/>
  <c r="Y22" i="34"/>
  <c r="X22" i="34"/>
  <c r="W22" i="34"/>
  <c r="V22" i="34"/>
  <c r="T22" i="34"/>
  <c r="N22" i="34"/>
  <c r="H22" i="34"/>
  <c r="Z21" i="34"/>
  <c r="Y21" i="34"/>
  <c r="X21" i="34"/>
  <c r="W21" i="34"/>
  <c r="V21" i="34"/>
  <c r="T21" i="34"/>
  <c r="N21" i="34"/>
  <c r="H21" i="34"/>
  <c r="Z20" i="34"/>
  <c r="Y20" i="34"/>
  <c r="X20" i="34"/>
  <c r="W20" i="34"/>
  <c r="V20" i="34"/>
  <c r="T20" i="34"/>
  <c r="N20" i="34"/>
  <c r="H20" i="34"/>
  <c r="Z19" i="34"/>
  <c r="Y19" i="34"/>
  <c r="X19" i="34"/>
  <c r="W19" i="34"/>
  <c r="V19" i="34"/>
  <c r="T19" i="34"/>
  <c r="N19" i="34"/>
  <c r="H19" i="34"/>
  <c r="Z18" i="34"/>
  <c r="Y18" i="34"/>
  <c r="X18" i="34"/>
  <c r="W18" i="34"/>
  <c r="V18" i="34"/>
  <c r="T18" i="34"/>
  <c r="N18" i="34"/>
  <c r="H18" i="34"/>
  <c r="Z17" i="34"/>
  <c r="Y17" i="34"/>
  <c r="X17" i="34"/>
  <c r="W17" i="34"/>
  <c r="V17" i="34"/>
  <c r="T17" i="34"/>
  <c r="N17" i="34"/>
  <c r="H17" i="34"/>
  <c r="Z16" i="34"/>
  <c r="Y16" i="34"/>
  <c r="X16" i="34"/>
  <c r="W16" i="34"/>
  <c r="V16" i="34"/>
  <c r="T16" i="34"/>
  <c r="N16" i="34"/>
  <c r="H16" i="34"/>
  <c r="Z15" i="34"/>
  <c r="Y15" i="34"/>
  <c r="X15" i="34"/>
  <c r="W15" i="34"/>
  <c r="V15" i="34"/>
  <c r="T15" i="34"/>
  <c r="N15" i="34"/>
  <c r="H15" i="34"/>
  <c r="Z14" i="34"/>
  <c r="Y14" i="34"/>
  <c r="X14" i="34"/>
  <c r="W14" i="34"/>
  <c r="V14" i="34"/>
  <c r="T14" i="34"/>
  <c r="N14" i="34"/>
  <c r="H14" i="34"/>
  <c r="Z13" i="34"/>
  <c r="Y13" i="34"/>
  <c r="X13" i="34"/>
  <c r="W13" i="34"/>
  <c r="V13" i="34"/>
  <c r="T13" i="34"/>
  <c r="N13" i="34"/>
  <c r="H13" i="34"/>
  <c r="Z12" i="34"/>
  <c r="Y12" i="34"/>
  <c r="X12" i="34"/>
  <c r="W12" i="34"/>
  <c r="V12" i="34"/>
  <c r="T12" i="34"/>
  <c r="N12" i="34"/>
  <c r="H12" i="34"/>
  <c r="Z11" i="34"/>
  <c r="Y11" i="34"/>
  <c r="X11" i="34"/>
  <c r="W11" i="34"/>
  <c r="V11" i="34"/>
  <c r="T11" i="34"/>
  <c r="N11" i="34"/>
  <c r="H11" i="34"/>
  <c r="Z10" i="34"/>
  <c r="Y10" i="34"/>
  <c r="X10" i="34"/>
  <c r="W10" i="34"/>
  <c r="V10" i="34"/>
  <c r="T10" i="34"/>
  <c r="N10" i="34"/>
  <c r="H10" i="34"/>
  <c r="Z9" i="34"/>
  <c r="Y9" i="34"/>
  <c r="X9" i="34"/>
  <c r="W9" i="34"/>
  <c r="V9" i="34"/>
  <c r="T9" i="34"/>
  <c r="N9" i="34"/>
  <c r="H9" i="34"/>
  <c r="Z8" i="34"/>
  <c r="Z84" i="34" s="1"/>
  <c r="Y8" i="34"/>
  <c r="Y84" i="34" s="1"/>
  <c r="X8" i="34"/>
  <c r="X84" i="34" s="1"/>
  <c r="W8" i="34"/>
  <c r="W84" i="34" s="1"/>
  <c r="V8" i="34"/>
  <c r="V84" i="34" s="1"/>
  <c r="T8" i="34"/>
  <c r="T84" i="34" s="1"/>
  <c r="N8" i="34"/>
  <c r="N84" i="34" s="1"/>
  <c r="H8" i="34"/>
  <c r="R84" i="35" l="1"/>
  <c r="H84" i="34"/>
  <c r="AA9" i="34"/>
  <c r="AA10" i="34"/>
  <c r="AA11" i="34"/>
  <c r="AA12" i="34"/>
  <c r="AA13" i="34"/>
  <c r="AA14" i="34"/>
  <c r="AA15" i="34"/>
  <c r="AA18" i="34"/>
  <c r="AA19" i="34"/>
  <c r="AA22" i="34"/>
  <c r="AA23" i="34"/>
  <c r="AA24" i="34"/>
  <c r="AA28" i="34"/>
  <c r="AA31" i="34"/>
  <c r="AA32" i="34"/>
  <c r="AA33" i="34"/>
  <c r="AA37" i="34"/>
  <c r="AA38" i="34"/>
  <c r="AA39" i="34"/>
  <c r="AA40" i="34"/>
  <c r="AA41" i="34"/>
  <c r="AA42" i="34"/>
  <c r="AA43" i="34"/>
  <c r="AA44" i="34"/>
  <c r="AA45" i="34"/>
  <c r="AA48" i="34"/>
  <c r="AA49" i="34"/>
  <c r="AA53" i="34"/>
  <c r="AA57" i="34"/>
  <c r="AA58" i="34"/>
  <c r="AA59" i="34"/>
  <c r="AA63" i="34"/>
  <c r="AA64" i="34"/>
  <c r="AA67" i="34"/>
  <c r="AA70" i="34"/>
  <c r="AA73" i="34"/>
  <c r="AA16" i="34"/>
  <c r="AA17" i="34"/>
  <c r="AA20" i="34"/>
  <c r="AA21" i="34"/>
  <c r="AA25" i="34"/>
  <c r="AA26" i="34"/>
  <c r="AA27" i="34"/>
  <c r="AA29" i="34"/>
  <c r="AA30" i="34"/>
  <c r="AA34" i="34"/>
  <c r="AA35" i="34"/>
  <c r="AA36" i="34"/>
  <c r="AA46" i="34"/>
  <c r="AA47" i="34"/>
  <c r="AA50" i="34"/>
  <c r="AA51" i="34"/>
  <c r="AA52" i="34"/>
  <c r="AA54" i="34"/>
  <c r="AA55" i="34"/>
  <c r="AA56" i="34"/>
  <c r="AA60" i="34"/>
  <c r="AA61" i="34"/>
  <c r="AA62" i="34"/>
  <c r="AA65" i="34"/>
  <c r="AA66" i="34"/>
  <c r="AA68" i="34"/>
  <c r="AA69" i="34"/>
  <c r="AA71" i="34"/>
  <c r="AA72" i="34"/>
  <c r="AA74" i="34"/>
  <c r="AA75" i="34"/>
  <c r="AA76" i="34"/>
  <c r="AA77" i="34"/>
  <c r="AA78" i="34"/>
  <c r="AA79" i="34"/>
  <c r="AA80" i="34"/>
  <c r="AA81" i="34"/>
  <c r="AA82" i="34"/>
  <c r="AA8" i="34"/>
  <c r="S84" i="33"/>
  <c r="R84" i="33"/>
  <c r="Q84" i="33"/>
  <c r="P84" i="33"/>
  <c r="O84" i="33"/>
  <c r="M84" i="33"/>
  <c r="L84" i="33"/>
  <c r="K84" i="33"/>
  <c r="J84" i="33"/>
  <c r="I84" i="33"/>
  <c r="G84" i="33"/>
  <c r="F84" i="33"/>
  <c r="E84" i="33"/>
  <c r="D84" i="33"/>
  <c r="C84" i="33"/>
  <c r="Z82" i="33"/>
  <c r="Y82" i="33"/>
  <c r="X82" i="33"/>
  <c r="W82" i="33"/>
  <c r="V82" i="33"/>
  <c r="T82" i="33"/>
  <c r="N82" i="33"/>
  <c r="H82" i="33"/>
  <c r="Z81" i="33"/>
  <c r="Y81" i="33"/>
  <c r="X81" i="33"/>
  <c r="W81" i="33"/>
  <c r="V81" i="33"/>
  <c r="T81" i="33"/>
  <c r="N81" i="33"/>
  <c r="H81" i="33"/>
  <c r="Z80" i="33"/>
  <c r="Y80" i="33"/>
  <c r="X80" i="33"/>
  <c r="W80" i="33"/>
  <c r="V80" i="33"/>
  <c r="T80" i="33"/>
  <c r="N80" i="33"/>
  <c r="H80" i="33"/>
  <c r="Z79" i="33"/>
  <c r="Y79" i="33"/>
  <c r="X79" i="33"/>
  <c r="W79" i="33"/>
  <c r="V79" i="33"/>
  <c r="T79" i="33"/>
  <c r="N79" i="33"/>
  <c r="H79" i="33"/>
  <c r="Z78" i="33"/>
  <c r="Y78" i="33"/>
  <c r="X78" i="33"/>
  <c r="W78" i="33"/>
  <c r="V78" i="33"/>
  <c r="T78" i="33"/>
  <c r="N78" i="33"/>
  <c r="H78" i="33"/>
  <c r="Z77" i="33"/>
  <c r="Y77" i="33"/>
  <c r="X77" i="33"/>
  <c r="W77" i="33"/>
  <c r="V77" i="33"/>
  <c r="T77" i="33"/>
  <c r="N77" i="33"/>
  <c r="H77" i="33"/>
  <c r="Z76" i="33"/>
  <c r="Y76" i="33"/>
  <c r="X76" i="33"/>
  <c r="W76" i="33"/>
  <c r="V76" i="33"/>
  <c r="T76" i="33"/>
  <c r="N76" i="33"/>
  <c r="H76" i="33"/>
  <c r="Z75" i="33"/>
  <c r="Y75" i="33"/>
  <c r="X75" i="33"/>
  <c r="W75" i="33"/>
  <c r="V75" i="33"/>
  <c r="T75" i="33"/>
  <c r="N75" i="33"/>
  <c r="H75" i="33"/>
  <c r="Z74" i="33"/>
  <c r="Y74" i="33"/>
  <c r="X74" i="33"/>
  <c r="W74" i="33"/>
  <c r="V74" i="33"/>
  <c r="T74" i="33"/>
  <c r="N74" i="33"/>
  <c r="H74" i="33"/>
  <c r="Z73" i="33"/>
  <c r="Y73" i="33"/>
  <c r="X73" i="33"/>
  <c r="W73" i="33"/>
  <c r="V73" i="33"/>
  <c r="T73" i="33"/>
  <c r="N73" i="33"/>
  <c r="H73" i="33"/>
  <c r="Z72" i="33"/>
  <c r="Y72" i="33"/>
  <c r="X72" i="33"/>
  <c r="W72" i="33"/>
  <c r="V72" i="33"/>
  <c r="T72" i="33"/>
  <c r="N72" i="33"/>
  <c r="H72" i="33"/>
  <c r="Z71" i="33"/>
  <c r="Y71" i="33"/>
  <c r="X71" i="33"/>
  <c r="W71" i="33"/>
  <c r="V71" i="33"/>
  <c r="T71" i="33"/>
  <c r="N71" i="33"/>
  <c r="H71" i="33"/>
  <c r="Z70" i="33"/>
  <c r="Y70" i="33"/>
  <c r="X70" i="33"/>
  <c r="W70" i="33"/>
  <c r="V70" i="33"/>
  <c r="T70" i="33"/>
  <c r="N70" i="33"/>
  <c r="H70" i="33"/>
  <c r="Z69" i="33"/>
  <c r="Y69" i="33"/>
  <c r="X69" i="33"/>
  <c r="W69" i="33"/>
  <c r="V69" i="33"/>
  <c r="T69" i="33"/>
  <c r="N69" i="33"/>
  <c r="H69" i="33"/>
  <c r="Z68" i="33"/>
  <c r="Y68" i="33"/>
  <c r="X68" i="33"/>
  <c r="W68" i="33"/>
  <c r="V68" i="33"/>
  <c r="T68" i="33"/>
  <c r="N68" i="33"/>
  <c r="H68" i="33"/>
  <c r="Z67" i="33"/>
  <c r="Y67" i="33"/>
  <c r="X67" i="33"/>
  <c r="W67" i="33"/>
  <c r="V67" i="33"/>
  <c r="T67" i="33"/>
  <c r="N67" i="33"/>
  <c r="H67" i="33"/>
  <c r="Z66" i="33"/>
  <c r="Y66" i="33"/>
  <c r="X66" i="33"/>
  <c r="W66" i="33"/>
  <c r="V66" i="33"/>
  <c r="T66" i="33"/>
  <c r="N66" i="33"/>
  <c r="H66" i="33"/>
  <c r="Z65" i="33"/>
  <c r="Y65" i="33"/>
  <c r="X65" i="33"/>
  <c r="W65" i="33"/>
  <c r="V65" i="33"/>
  <c r="T65" i="33"/>
  <c r="N65" i="33"/>
  <c r="H65" i="33"/>
  <c r="Z64" i="33"/>
  <c r="Y64" i="33"/>
  <c r="X64" i="33"/>
  <c r="W64" i="33"/>
  <c r="V64" i="33"/>
  <c r="T64" i="33"/>
  <c r="N64" i="33"/>
  <c r="H64" i="33"/>
  <c r="Z63" i="33"/>
  <c r="Y63" i="33"/>
  <c r="X63" i="33"/>
  <c r="W63" i="33"/>
  <c r="V63" i="33"/>
  <c r="T63" i="33"/>
  <c r="N63" i="33"/>
  <c r="H63" i="33"/>
  <c r="Z62" i="33"/>
  <c r="Y62" i="33"/>
  <c r="X62" i="33"/>
  <c r="W62" i="33"/>
  <c r="V62" i="33"/>
  <c r="T62" i="33"/>
  <c r="N62" i="33"/>
  <c r="H62" i="33"/>
  <c r="Z61" i="33"/>
  <c r="Y61" i="33"/>
  <c r="X61" i="33"/>
  <c r="W61" i="33"/>
  <c r="V61" i="33"/>
  <c r="T61" i="33"/>
  <c r="N61" i="33"/>
  <c r="H61" i="33"/>
  <c r="Z60" i="33"/>
  <c r="Y60" i="33"/>
  <c r="X60" i="33"/>
  <c r="W60" i="33"/>
  <c r="V60" i="33"/>
  <c r="T60" i="33"/>
  <c r="N60" i="33"/>
  <c r="H60" i="33"/>
  <c r="Z59" i="33"/>
  <c r="Y59" i="33"/>
  <c r="X59" i="33"/>
  <c r="W59" i="33"/>
  <c r="V59" i="33"/>
  <c r="T59" i="33"/>
  <c r="N59" i="33"/>
  <c r="H59" i="33"/>
  <c r="Z58" i="33"/>
  <c r="Y58" i="33"/>
  <c r="X58" i="33"/>
  <c r="W58" i="33"/>
  <c r="V58" i="33"/>
  <c r="T58" i="33"/>
  <c r="N58" i="33"/>
  <c r="H58" i="33"/>
  <c r="Z57" i="33"/>
  <c r="Y57" i="33"/>
  <c r="X57" i="33"/>
  <c r="W57" i="33"/>
  <c r="V57" i="33"/>
  <c r="T57" i="33"/>
  <c r="N57" i="33"/>
  <c r="H57" i="33"/>
  <c r="Z56" i="33"/>
  <c r="Y56" i="33"/>
  <c r="X56" i="33"/>
  <c r="W56" i="33"/>
  <c r="V56" i="33"/>
  <c r="T56" i="33"/>
  <c r="N56" i="33"/>
  <c r="H56" i="33"/>
  <c r="Z55" i="33"/>
  <c r="Y55" i="33"/>
  <c r="X55" i="33"/>
  <c r="W55" i="33"/>
  <c r="V55" i="33"/>
  <c r="T55" i="33"/>
  <c r="N55" i="33"/>
  <c r="H55" i="33"/>
  <c r="Z54" i="33"/>
  <c r="Y54" i="33"/>
  <c r="X54" i="33"/>
  <c r="W54" i="33"/>
  <c r="V54" i="33"/>
  <c r="T54" i="33"/>
  <c r="N54" i="33"/>
  <c r="H54" i="33"/>
  <c r="Z53" i="33"/>
  <c r="Y53" i="33"/>
  <c r="X53" i="33"/>
  <c r="W53" i="33"/>
  <c r="V53" i="33"/>
  <c r="T53" i="33"/>
  <c r="N53" i="33"/>
  <c r="H53" i="33"/>
  <c r="Z52" i="33"/>
  <c r="Y52" i="33"/>
  <c r="X52" i="33"/>
  <c r="W52" i="33"/>
  <c r="V52" i="33"/>
  <c r="T52" i="33"/>
  <c r="N52" i="33"/>
  <c r="H52" i="33"/>
  <c r="Z51" i="33"/>
  <c r="Y51" i="33"/>
  <c r="X51" i="33"/>
  <c r="W51" i="33"/>
  <c r="V51" i="33"/>
  <c r="T51" i="33"/>
  <c r="N51" i="33"/>
  <c r="H51" i="33"/>
  <c r="Z50" i="33"/>
  <c r="Y50" i="33"/>
  <c r="X50" i="33"/>
  <c r="W50" i="33"/>
  <c r="V50" i="33"/>
  <c r="T50" i="33"/>
  <c r="N50" i="33"/>
  <c r="H50" i="33"/>
  <c r="Z49" i="33"/>
  <c r="Y49" i="33"/>
  <c r="X49" i="33"/>
  <c r="W49" i="33"/>
  <c r="V49" i="33"/>
  <c r="T49" i="33"/>
  <c r="N49" i="33"/>
  <c r="H49" i="33"/>
  <c r="Z48" i="33"/>
  <c r="Y48" i="33"/>
  <c r="X48" i="33"/>
  <c r="W48" i="33"/>
  <c r="V48" i="33"/>
  <c r="T48" i="33"/>
  <c r="N48" i="33"/>
  <c r="H48" i="33"/>
  <c r="Z47" i="33"/>
  <c r="Y47" i="33"/>
  <c r="X47" i="33"/>
  <c r="W47" i="33"/>
  <c r="V47" i="33"/>
  <c r="T47" i="33"/>
  <c r="N47" i="33"/>
  <c r="H47" i="33"/>
  <c r="Z46" i="33"/>
  <c r="Y46" i="33"/>
  <c r="X46" i="33"/>
  <c r="W46" i="33"/>
  <c r="V46" i="33"/>
  <c r="T46" i="33"/>
  <c r="N46" i="33"/>
  <c r="H46" i="33"/>
  <c r="Z45" i="33"/>
  <c r="Y45" i="33"/>
  <c r="X45" i="33"/>
  <c r="W45" i="33"/>
  <c r="V45" i="33"/>
  <c r="T45" i="33"/>
  <c r="N45" i="33"/>
  <c r="H45" i="33"/>
  <c r="Z44" i="33"/>
  <c r="Y44" i="33"/>
  <c r="X44" i="33"/>
  <c r="W44" i="33"/>
  <c r="V44" i="33"/>
  <c r="T44" i="33"/>
  <c r="N44" i="33"/>
  <c r="H44" i="33"/>
  <c r="Z43" i="33"/>
  <c r="Y43" i="33"/>
  <c r="X43" i="33"/>
  <c r="W43" i="33"/>
  <c r="V43" i="33"/>
  <c r="T43" i="33"/>
  <c r="N43" i="33"/>
  <c r="H43" i="33"/>
  <c r="Z42" i="33"/>
  <c r="Y42" i="33"/>
  <c r="X42" i="33"/>
  <c r="W42" i="33"/>
  <c r="V42" i="33"/>
  <c r="T42" i="33"/>
  <c r="N42" i="33"/>
  <c r="H42" i="33"/>
  <c r="Z41" i="33"/>
  <c r="Y41" i="33"/>
  <c r="X41" i="33"/>
  <c r="W41" i="33"/>
  <c r="V41" i="33"/>
  <c r="T41" i="33"/>
  <c r="N41" i="33"/>
  <c r="H41" i="33"/>
  <c r="Z40" i="33"/>
  <c r="Y40" i="33"/>
  <c r="X40" i="33"/>
  <c r="W40" i="33"/>
  <c r="V40" i="33"/>
  <c r="T40" i="33"/>
  <c r="N40" i="33"/>
  <c r="H40" i="33"/>
  <c r="Z39" i="33"/>
  <c r="Y39" i="33"/>
  <c r="X39" i="33"/>
  <c r="W39" i="33"/>
  <c r="V39" i="33"/>
  <c r="T39" i="33"/>
  <c r="N39" i="33"/>
  <c r="H39" i="33"/>
  <c r="Z38" i="33"/>
  <c r="Y38" i="33"/>
  <c r="X38" i="33"/>
  <c r="W38" i="33"/>
  <c r="V38" i="33"/>
  <c r="T38" i="33"/>
  <c r="N38" i="33"/>
  <c r="H38" i="33"/>
  <c r="Z37" i="33"/>
  <c r="Y37" i="33"/>
  <c r="X37" i="33"/>
  <c r="W37" i="33"/>
  <c r="V37" i="33"/>
  <c r="T37" i="33"/>
  <c r="N37" i="33"/>
  <c r="H37" i="33"/>
  <c r="Z36" i="33"/>
  <c r="Y36" i="33"/>
  <c r="X36" i="33"/>
  <c r="W36" i="33"/>
  <c r="V36" i="33"/>
  <c r="T36" i="33"/>
  <c r="N36" i="33"/>
  <c r="H36" i="33"/>
  <c r="Z35" i="33"/>
  <c r="Y35" i="33"/>
  <c r="X35" i="33"/>
  <c r="W35" i="33"/>
  <c r="V35" i="33"/>
  <c r="T35" i="33"/>
  <c r="N35" i="33"/>
  <c r="H35" i="33"/>
  <c r="Z34" i="33"/>
  <c r="Y34" i="33"/>
  <c r="X34" i="33"/>
  <c r="W34" i="33"/>
  <c r="V34" i="33"/>
  <c r="T34" i="33"/>
  <c r="N34" i="33"/>
  <c r="H34" i="33"/>
  <c r="Z33" i="33"/>
  <c r="Y33" i="33"/>
  <c r="X33" i="33"/>
  <c r="W33" i="33"/>
  <c r="V33" i="33"/>
  <c r="T33" i="33"/>
  <c r="N33" i="33"/>
  <c r="H33" i="33"/>
  <c r="Z32" i="33"/>
  <c r="Y32" i="33"/>
  <c r="X32" i="33"/>
  <c r="W32" i="33"/>
  <c r="V32" i="33"/>
  <c r="T32" i="33"/>
  <c r="N32" i="33"/>
  <c r="H32" i="33"/>
  <c r="Z31" i="33"/>
  <c r="Y31" i="33"/>
  <c r="X31" i="33"/>
  <c r="W31" i="33"/>
  <c r="V31" i="33"/>
  <c r="T31" i="33"/>
  <c r="N31" i="33"/>
  <c r="H31" i="33"/>
  <c r="Z30" i="33"/>
  <c r="Y30" i="33"/>
  <c r="X30" i="33"/>
  <c r="W30" i="33"/>
  <c r="V30" i="33"/>
  <c r="T30" i="33"/>
  <c r="N30" i="33"/>
  <c r="H30" i="33"/>
  <c r="Z29" i="33"/>
  <c r="Y29" i="33"/>
  <c r="X29" i="33"/>
  <c r="W29" i="33"/>
  <c r="V29" i="33"/>
  <c r="T29" i="33"/>
  <c r="N29" i="33"/>
  <c r="H29" i="33"/>
  <c r="Z28" i="33"/>
  <c r="Y28" i="33"/>
  <c r="X28" i="33"/>
  <c r="W28" i="33"/>
  <c r="V28" i="33"/>
  <c r="T28" i="33"/>
  <c r="N28" i="33"/>
  <c r="H28" i="33"/>
  <c r="Z27" i="33"/>
  <c r="Y27" i="33"/>
  <c r="X27" i="33"/>
  <c r="W27" i="33"/>
  <c r="V27" i="33"/>
  <c r="T27" i="33"/>
  <c r="N27" i="33"/>
  <c r="H27" i="33"/>
  <c r="Z26" i="33"/>
  <c r="Y26" i="33"/>
  <c r="X26" i="33"/>
  <c r="W26" i="33"/>
  <c r="V26" i="33"/>
  <c r="T26" i="33"/>
  <c r="N26" i="33"/>
  <c r="H26" i="33"/>
  <c r="Z25" i="33"/>
  <c r="Y25" i="33"/>
  <c r="X25" i="33"/>
  <c r="W25" i="33"/>
  <c r="V25" i="33"/>
  <c r="T25" i="33"/>
  <c r="N25" i="33"/>
  <c r="H25" i="33"/>
  <c r="Z24" i="33"/>
  <c r="Y24" i="33"/>
  <c r="X24" i="33"/>
  <c r="W24" i="33"/>
  <c r="V24" i="33"/>
  <c r="T24" i="33"/>
  <c r="N24" i="33"/>
  <c r="H24" i="33"/>
  <c r="Z23" i="33"/>
  <c r="Y23" i="33"/>
  <c r="X23" i="33"/>
  <c r="W23" i="33"/>
  <c r="V23" i="33"/>
  <c r="T23" i="33"/>
  <c r="N23" i="33"/>
  <c r="H23" i="33"/>
  <c r="Z22" i="33"/>
  <c r="Y22" i="33"/>
  <c r="X22" i="33"/>
  <c r="W22" i="33"/>
  <c r="V22" i="33"/>
  <c r="T22" i="33"/>
  <c r="N22" i="33"/>
  <c r="H22" i="33"/>
  <c r="Z21" i="33"/>
  <c r="Y21" i="33"/>
  <c r="X21" i="33"/>
  <c r="W21" i="33"/>
  <c r="V21" i="33"/>
  <c r="T21" i="33"/>
  <c r="N21" i="33"/>
  <c r="H21" i="33"/>
  <c r="Z20" i="33"/>
  <c r="Y20" i="33"/>
  <c r="X20" i="33"/>
  <c r="W20" i="33"/>
  <c r="V20" i="33"/>
  <c r="T20" i="33"/>
  <c r="N20" i="33"/>
  <c r="H20" i="33"/>
  <c r="Z19" i="33"/>
  <c r="Y19" i="33"/>
  <c r="X19" i="33"/>
  <c r="W19" i="33"/>
  <c r="V19" i="33"/>
  <c r="T19" i="33"/>
  <c r="N19" i="33"/>
  <c r="H19" i="33"/>
  <c r="Z18" i="33"/>
  <c r="Y18" i="33"/>
  <c r="X18" i="33"/>
  <c r="W18" i="33"/>
  <c r="V18" i="33"/>
  <c r="T18" i="33"/>
  <c r="N18" i="33"/>
  <c r="H18" i="33"/>
  <c r="Z17" i="33"/>
  <c r="Y17" i="33"/>
  <c r="X17" i="33"/>
  <c r="W17" i="33"/>
  <c r="V17" i="33"/>
  <c r="T17" i="33"/>
  <c r="N17" i="33"/>
  <c r="H17" i="33"/>
  <c r="Z16" i="33"/>
  <c r="Y16" i="33"/>
  <c r="X16" i="33"/>
  <c r="W16" i="33"/>
  <c r="V16" i="33"/>
  <c r="T16" i="33"/>
  <c r="N16" i="33"/>
  <c r="H16" i="33"/>
  <c r="Z15" i="33"/>
  <c r="Y15" i="33"/>
  <c r="X15" i="33"/>
  <c r="W15" i="33"/>
  <c r="V15" i="33"/>
  <c r="T15" i="33"/>
  <c r="N15" i="33"/>
  <c r="H15" i="33"/>
  <c r="Z14" i="33"/>
  <c r="Y14" i="33"/>
  <c r="X14" i="33"/>
  <c r="W14" i="33"/>
  <c r="V14" i="33"/>
  <c r="T14" i="33"/>
  <c r="N14" i="33"/>
  <c r="H14" i="33"/>
  <c r="Z13" i="33"/>
  <c r="Y13" i="33"/>
  <c r="X13" i="33"/>
  <c r="W13" i="33"/>
  <c r="V13" i="33"/>
  <c r="T13" i="33"/>
  <c r="N13" i="33"/>
  <c r="H13" i="33"/>
  <c r="Z12" i="33"/>
  <c r="Y12" i="33"/>
  <c r="X12" i="33"/>
  <c r="W12" i="33"/>
  <c r="V12" i="33"/>
  <c r="T12" i="33"/>
  <c r="N12" i="33"/>
  <c r="H12" i="33"/>
  <c r="Z11" i="33"/>
  <c r="Y11" i="33"/>
  <c r="X11" i="33"/>
  <c r="W11" i="33"/>
  <c r="V11" i="33"/>
  <c r="T11" i="33"/>
  <c r="N11" i="33"/>
  <c r="H11" i="33"/>
  <c r="Z10" i="33"/>
  <c r="Y10" i="33"/>
  <c r="X10" i="33"/>
  <c r="W10" i="33"/>
  <c r="V10" i="33"/>
  <c r="T10" i="33"/>
  <c r="N10" i="33"/>
  <c r="H10" i="33"/>
  <c r="Z9" i="33"/>
  <c r="Y9" i="33"/>
  <c r="X9" i="33"/>
  <c r="W9" i="33"/>
  <c r="V9" i="33"/>
  <c r="T9" i="33"/>
  <c r="N9" i="33"/>
  <c r="H9" i="33"/>
  <c r="Z8" i="33"/>
  <c r="Z84" i="33" s="1"/>
  <c r="Y8" i="33"/>
  <c r="X8" i="33"/>
  <c r="W8" i="33"/>
  <c r="W84" i="33" s="1"/>
  <c r="V8" i="33"/>
  <c r="V84" i="33" s="1"/>
  <c r="T8" i="33"/>
  <c r="N8" i="33"/>
  <c r="N84" i="33" s="1"/>
  <c r="H8" i="33"/>
  <c r="H84" i="33" s="1"/>
  <c r="AA84" i="34" l="1"/>
  <c r="T84" i="33"/>
  <c r="X84" i="33"/>
  <c r="Y84" i="33"/>
  <c r="AA9" i="33"/>
  <c r="AA10" i="33"/>
  <c r="AA11" i="33"/>
  <c r="AA12" i="33"/>
  <c r="AA13" i="33"/>
  <c r="AA14" i="33"/>
  <c r="AA15" i="33"/>
  <c r="AA16" i="33"/>
  <c r="AA17" i="33"/>
  <c r="AA18" i="33"/>
  <c r="AA19" i="33"/>
  <c r="AA20" i="33"/>
  <c r="AA21" i="33"/>
  <c r="AA22" i="33"/>
  <c r="AA23" i="33"/>
  <c r="AA24" i="33"/>
  <c r="AA25" i="33"/>
  <c r="AA26" i="33"/>
  <c r="AA27" i="33"/>
  <c r="AA28" i="33"/>
  <c r="AA29" i="33"/>
  <c r="AA30" i="33"/>
  <c r="AA31" i="33"/>
  <c r="AA32" i="33"/>
  <c r="AA33" i="33"/>
  <c r="AA34" i="33"/>
  <c r="AA35" i="33"/>
  <c r="AA36" i="33"/>
  <c r="AA37" i="33"/>
  <c r="AA38" i="33"/>
  <c r="AA39" i="33"/>
  <c r="AA40" i="33"/>
  <c r="AA41" i="33"/>
  <c r="AA42" i="33"/>
  <c r="AA43" i="33"/>
  <c r="AA44" i="33"/>
  <c r="AA45" i="33"/>
  <c r="AA46" i="33"/>
  <c r="AA47" i="33"/>
  <c r="AA48" i="33"/>
  <c r="AA49" i="33"/>
  <c r="AA50" i="33"/>
  <c r="AA51" i="33"/>
  <c r="AA52" i="33"/>
  <c r="AA53" i="33"/>
  <c r="AA54" i="33"/>
  <c r="AA55" i="33"/>
  <c r="AA56" i="33"/>
  <c r="AA57" i="33"/>
  <c r="AA58" i="33"/>
  <c r="AA59" i="33"/>
  <c r="AA60" i="33"/>
  <c r="AA61" i="33"/>
  <c r="AA62" i="33"/>
  <c r="AA63" i="33"/>
  <c r="AA64" i="33"/>
  <c r="AA65" i="33"/>
  <c r="AA66" i="33"/>
  <c r="AA67" i="33"/>
  <c r="AA68" i="33"/>
  <c r="AA69" i="33"/>
  <c r="AA70" i="33"/>
  <c r="AA71" i="33"/>
  <c r="AA72" i="33"/>
  <c r="AA73" i="33"/>
  <c r="AA74" i="33"/>
  <c r="AA75" i="33"/>
  <c r="AA76" i="33"/>
  <c r="AA77" i="33"/>
  <c r="AA78" i="33"/>
  <c r="AA79" i="33"/>
  <c r="AA80" i="33"/>
  <c r="AA81" i="33"/>
  <c r="AA82" i="33"/>
  <c r="AA8" i="33"/>
  <c r="S84" i="32"/>
  <c r="R84" i="32"/>
  <c r="Q84" i="32"/>
  <c r="P84" i="32"/>
  <c r="O84" i="32"/>
  <c r="M84" i="32"/>
  <c r="L84" i="32"/>
  <c r="K84" i="32"/>
  <c r="J84" i="32"/>
  <c r="I84" i="32"/>
  <c r="G84" i="32"/>
  <c r="F84" i="32"/>
  <c r="E84" i="32"/>
  <c r="D84" i="32"/>
  <c r="C84" i="32"/>
  <c r="Z82" i="32"/>
  <c r="Y82" i="32"/>
  <c r="X82" i="32"/>
  <c r="W82" i="32"/>
  <c r="V82" i="32"/>
  <c r="T82" i="32"/>
  <c r="N82" i="32"/>
  <c r="H82" i="32"/>
  <c r="Z81" i="32"/>
  <c r="Y81" i="32"/>
  <c r="X81" i="32"/>
  <c r="W81" i="32"/>
  <c r="V81" i="32"/>
  <c r="T81" i="32"/>
  <c r="N81" i="32"/>
  <c r="H81" i="32"/>
  <c r="Z80" i="32"/>
  <c r="Y80" i="32"/>
  <c r="X80" i="32"/>
  <c r="W80" i="32"/>
  <c r="V80" i="32"/>
  <c r="T80" i="32"/>
  <c r="N80" i="32"/>
  <c r="H80" i="32"/>
  <c r="Z79" i="32"/>
  <c r="Y79" i="32"/>
  <c r="X79" i="32"/>
  <c r="W79" i="32"/>
  <c r="V79" i="32"/>
  <c r="T79" i="32"/>
  <c r="N79" i="32"/>
  <c r="H79" i="32"/>
  <c r="Z78" i="32"/>
  <c r="Y78" i="32"/>
  <c r="X78" i="32"/>
  <c r="W78" i="32"/>
  <c r="V78" i="32"/>
  <c r="T78" i="32"/>
  <c r="N78" i="32"/>
  <c r="H78" i="32"/>
  <c r="Z77" i="32"/>
  <c r="Y77" i="32"/>
  <c r="X77" i="32"/>
  <c r="W77" i="32"/>
  <c r="V77" i="32"/>
  <c r="T77" i="32"/>
  <c r="N77" i="32"/>
  <c r="H77" i="32"/>
  <c r="Z76" i="32"/>
  <c r="Y76" i="32"/>
  <c r="X76" i="32"/>
  <c r="W76" i="32"/>
  <c r="V76" i="32"/>
  <c r="T76" i="32"/>
  <c r="N76" i="32"/>
  <c r="H76" i="32"/>
  <c r="Z75" i="32"/>
  <c r="Y75" i="32"/>
  <c r="X75" i="32"/>
  <c r="W75" i="32"/>
  <c r="V75" i="32"/>
  <c r="T75" i="32"/>
  <c r="N75" i="32"/>
  <c r="H75" i="32"/>
  <c r="Z74" i="32"/>
  <c r="Y74" i="32"/>
  <c r="X74" i="32"/>
  <c r="W74" i="32"/>
  <c r="V74" i="32"/>
  <c r="T74" i="32"/>
  <c r="N74" i="32"/>
  <c r="H74" i="32"/>
  <c r="Z73" i="32"/>
  <c r="Y73" i="32"/>
  <c r="X73" i="32"/>
  <c r="W73" i="32"/>
  <c r="V73" i="32"/>
  <c r="T73" i="32"/>
  <c r="N73" i="32"/>
  <c r="H73" i="32"/>
  <c r="Z72" i="32"/>
  <c r="Y72" i="32"/>
  <c r="X72" i="32"/>
  <c r="W72" i="32"/>
  <c r="V72" i="32"/>
  <c r="T72" i="32"/>
  <c r="N72" i="32"/>
  <c r="H72" i="32"/>
  <c r="Z71" i="32"/>
  <c r="Y71" i="32"/>
  <c r="X71" i="32"/>
  <c r="W71" i="32"/>
  <c r="V71" i="32"/>
  <c r="T71" i="32"/>
  <c r="N71" i="32"/>
  <c r="H71" i="32"/>
  <c r="Z70" i="32"/>
  <c r="Y70" i="32"/>
  <c r="X70" i="32"/>
  <c r="W70" i="32"/>
  <c r="V70" i="32"/>
  <c r="T70" i="32"/>
  <c r="N70" i="32"/>
  <c r="H70" i="32"/>
  <c r="Z69" i="32"/>
  <c r="Y69" i="32"/>
  <c r="X69" i="32"/>
  <c r="W69" i="32"/>
  <c r="V69" i="32"/>
  <c r="T69" i="32"/>
  <c r="N69" i="32"/>
  <c r="H69" i="32"/>
  <c r="Z68" i="32"/>
  <c r="Y68" i="32"/>
  <c r="X68" i="32"/>
  <c r="W68" i="32"/>
  <c r="V68" i="32"/>
  <c r="T68" i="32"/>
  <c r="N68" i="32"/>
  <c r="H68" i="32"/>
  <c r="Z67" i="32"/>
  <c r="Y67" i="32"/>
  <c r="X67" i="32"/>
  <c r="W67" i="32"/>
  <c r="V67" i="32"/>
  <c r="T67" i="32"/>
  <c r="N67" i="32"/>
  <c r="H67" i="32"/>
  <c r="Z66" i="32"/>
  <c r="Y66" i="32"/>
  <c r="X66" i="32"/>
  <c r="W66" i="32"/>
  <c r="V66" i="32"/>
  <c r="T66" i="32"/>
  <c r="N66" i="32"/>
  <c r="H66" i="32"/>
  <c r="Z65" i="32"/>
  <c r="Y65" i="32"/>
  <c r="X65" i="32"/>
  <c r="W65" i="32"/>
  <c r="V65" i="32"/>
  <c r="T65" i="32"/>
  <c r="N65" i="32"/>
  <c r="H65" i="32"/>
  <c r="Z64" i="32"/>
  <c r="Y64" i="32"/>
  <c r="X64" i="32"/>
  <c r="W64" i="32"/>
  <c r="V64" i="32"/>
  <c r="T64" i="32"/>
  <c r="N64" i="32"/>
  <c r="H64" i="32"/>
  <c r="Z63" i="32"/>
  <c r="Y63" i="32"/>
  <c r="X63" i="32"/>
  <c r="W63" i="32"/>
  <c r="V63" i="32"/>
  <c r="T63" i="32"/>
  <c r="N63" i="32"/>
  <c r="H63" i="32"/>
  <c r="Z62" i="32"/>
  <c r="Y62" i="32"/>
  <c r="X62" i="32"/>
  <c r="W62" i="32"/>
  <c r="V62" i="32"/>
  <c r="T62" i="32"/>
  <c r="N62" i="32"/>
  <c r="H62" i="32"/>
  <c r="Z61" i="32"/>
  <c r="Y61" i="32"/>
  <c r="X61" i="32"/>
  <c r="W61" i="32"/>
  <c r="V61" i="32"/>
  <c r="T61" i="32"/>
  <c r="N61" i="32"/>
  <c r="H61" i="32"/>
  <c r="Z60" i="32"/>
  <c r="Y60" i="32"/>
  <c r="X60" i="32"/>
  <c r="W60" i="32"/>
  <c r="V60" i="32"/>
  <c r="T60" i="32"/>
  <c r="N60" i="32"/>
  <c r="H60" i="32"/>
  <c r="Z59" i="32"/>
  <c r="Y59" i="32"/>
  <c r="X59" i="32"/>
  <c r="W59" i="32"/>
  <c r="V59" i="32"/>
  <c r="T59" i="32"/>
  <c r="N59" i="32"/>
  <c r="H59" i="32"/>
  <c r="Z58" i="32"/>
  <c r="Y58" i="32"/>
  <c r="X58" i="32"/>
  <c r="W58" i="32"/>
  <c r="V58" i="32"/>
  <c r="T58" i="32"/>
  <c r="N58" i="32"/>
  <c r="H58" i="32"/>
  <c r="Z57" i="32"/>
  <c r="Y57" i="32"/>
  <c r="X57" i="32"/>
  <c r="W57" i="32"/>
  <c r="V57" i="32"/>
  <c r="T57" i="32"/>
  <c r="N57" i="32"/>
  <c r="H57" i="32"/>
  <c r="Z56" i="32"/>
  <c r="Y56" i="32"/>
  <c r="X56" i="32"/>
  <c r="W56" i="32"/>
  <c r="V56" i="32"/>
  <c r="T56" i="32"/>
  <c r="N56" i="32"/>
  <c r="H56" i="32"/>
  <c r="Z55" i="32"/>
  <c r="Y55" i="32"/>
  <c r="X55" i="32"/>
  <c r="W55" i="32"/>
  <c r="V55" i="32"/>
  <c r="T55" i="32"/>
  <c r="N55" i="32"/>
  <c r="H55" i="32"/>
  <c r="Z54" i="32"/>
  <c r="Y54" i="32"/>
  <c r="X54" i="32"/>
  <c r="W54" i="32"/>
  <c r="V54" i="32"/>
  <c r="T54" i="32"/>
  <c r="N54" i="32"/>
  <c r="H54" i="32"/>
  <c r="Z53" i="32"/>
  <c r="Y53" i="32"/>
  <c r="X53" i="32"/>
  <c r="W53" i="32"/>
  <c r="V53" i="32"/>
  <c r="T53" i="32"/>
  <c r="N53" i="32"/>
  <c r="H53" i="32"/>
  <c r="Z52" i="32"/>
  <c r="Y52" i="32"/>
  <c r="X52" i="32"/>
  <c r="W52" i="32"/>
  <c r="V52" i="32"/>
  <c r="T52" i="32"/>
  <c r="N52" i="32"/>
  <c r="H52" i="32"/>
  <c r="Z51" i="32"/>
  <c r="Y51" i="32"/>
  <c r="X51" i="32"/>
  <c r="W51" i="32"/>
  <c r="V51" i="32"/>
  <c r="T51" i="32"/>
  <c r="N51" i="32"/>
  <c r="H51" i="32"/>
  <c r="Z50" i="32"/>
  <c r="Y50" i="32"/>
  <c r="X50" i="32"/>
  <c r="W50" i="32"/>
  <c r="V50" i="32"/>
  <c r="T50" i="32"/>
  <c r="N50" i="32"/>
  <c r="H50" i="32"/>
  <c r="Z49" i="32"/>
  <c r="Y49" i="32"/>
  <c r="X49" i="32"/>
  <c r="W49" i="32"/>
  <c r="V49" i="32"/>
  <c r="T49" i="32"/>
  <c r="N49" i="32"/>
  <c r="H49" i="32"/>
  <c r="Z48" i="32"/>
  <c r="Y48" i="32"/>
  <c r="X48" i="32"/>
  <c r="W48" i="32"/>
  <c r="V48" i="32"/>
  <c r="T48" i="32"/>
  <c r="N48" i="32"/>
  <c r="H48" i="32"/>
  <c r="Z47" i="32"/>
  <c r="Y47" i="32"/>
  <c r="X47" i="32"/>
  <c r="W47" i="32"/>
  <c r="V47" i="32"/>
  <c r="T47" i="32"/>
  <c r="N47" i="32"/>
  <c r="H47" i="32"/>
  <c r="Z46" i="32"/>
  <c r="Y46" i="32"/>
  <c r="X46" i="32"/>
  <c r="W46" i="32"/>
  <c r="V46" i="32"/>
  <c r="T46" i="32"/>
  <c r="N46" i="32"/>
  <c r="H46" i="32"/>
  <c r="Z45" i="32"/>
  <c r="Y45" i="32"/>
  <c r="X45" i="32"/>
  <c r="W45" i="32"/>
  <c r="V45" i="32"/>
  <c r="T45" i="32"/>
  <c r="N45" i="32"/>
  <c r="H45" i="32"/>
  <c r="Z44" i="32"/>
  <c r="Y44" i="32"/>
  <c r="X44" i="32"/>
  <c r="W44" i="32"/>
  <c r="V44" i="32"/>
  <c r="T44" i="32"/>
  <c r="N44" i="32"/>
  <c r="H44" i="32"/>
  <c r="Z43" i="32"/>
  <c r="Y43" i="32"/>
  <c r="X43" i="32"/>
  <c r="W43" i="32"/>
  <c r="V43" i="32"/>
  <c r="T43" i="32"/>
  <c r="N43" i="32"/>
  <c r="H43" i="32"/>
  <c r="Z42" i="32"/>
  <c r="Y42" i="32"/>
  <c r="X42" i="32"/>
  <c r="W42" i="32"/>
  <c r="V42" i="32"/>
  <c r="T42" i="32"/>
  <c r="N42" i="32"/>
  <c r="H42" i="32"/>
  <c r="Z41" i="32"/>
  <c r="Y41" i="32"/>
  <c r="X41" i="32"/>
  <c r="W41" i="32"/>
  <c r="V41" i="32"/>
  <c r="T41" i="32"/>
  <c r="N41" i="32"/>
  <c r="H41" i="32"/>
  <c r="Z40" i="32"/>
  <c r="Y40" i="32"/>
  <c r="X40" i="32"/>
  <c r="W40" i="32"/>
  <c r="V40" i="32"/>
  <c r="T40" i="32"/>
  <c r="N40" i="32"/>
  <c r="H40" i="32"/>
  <c r="Z39" i="32"/>
  <c r="Y39" i="32"/>
  <c r="X39" i="32"/>
  <c r="W39" i="32"/>
  <c r="V39" i="32"/>
  <c r="T39" i="32"/>
  <c r="N39" i="32"/>
  <c r="H39" i="32"/>
  <c r="Z38" i="32"/>
  <c r="Y38" i="32"/>
  <c r="X38" i="32"/>
  <c r="W38" i="32"/>
  <c r="V38" i="32"/>
  <c r="T38" i="32"/>
  <c r="N38" i="32"/>
  <c r="H38" i="32"/>
  <c r="Z37" i="32"/>
  <c r="Y37" i="32"/>
  <c r="X37" i="32"/>
  <c r="W37" i="32"/>
  <c r="V37" i="32"/>
  <c r="T37" i="32"/>
  <c r="N37" i="32"/>
  <c r="H37" i="32"/>
  <c r="Z36" i="32"/>
  <c r="Y36" i="32"/>
  <c r="X36" i="32"/>
  <c r="W36" i="32"/>
  <c r="V36" i="32"/>
  <c r="T36" i="32"/>
  <c r="N36" i="32"/>
  <c r="H36" i="32"/>
  <c r="Z35" i="32"/>
  <c r="Y35" i="32"/>
  <c r="X35" i="32"/>
  <c r="W35" i="32"/>
  <c r="V35" i="32"/>
  <c r="T35" i="32"/>
  <c r="N35" i="32"/>
  <c r="H35" i="32"/>
  <c r="Z34" i="32"/>
  <c r="Y34" i="32"/>
  <c r="X34" i="32"/>
  <c r="W34" i="32"/>
  <c r="V34" i="32"/>
  <c r="T34" i="32"/>
  <c r="N34" i="32"/>
  <c r="H34" i="32"/>
  <c r="Z33" i="32"/>
  <c r="Y33" i="32"/>
  <c r="X33" i="32"/>
  <c r="W33" i="32"/>
  <c r="V33" i="32"/>
  <c r="T33" i="32"/>
  <c r="N33" i="32"/>
  <c r="H33" i="32"/>
  <c r="Z32" i="32"/>
  <c r="Y32" i="32"/>
  <c r="X32" i="32"/>
  <c r="W32" i="32"/>
  <c r="V32" i="32"/>
  <c r="T32" i="32"/>
  <c r="N32" i="32"/>
  <c r="H32" i="32"/>
  <c r="Z31" i="32"/>
  <c r="Y31" i="32"/>
  <c r="X31" i="32"/>
  <c r="W31" i="32"/>
  <c r="V31" i="32"/>
  <c r="T31" i="32"/>
  <c r="N31" i="32"/>
  <c r="H31" i="32"/>
  <c r="Z30" i="32"/>
  <c r="Y30" i="32"/>
  <c r="X30" i="32"/>
  <c r="W30" i="32"/>
  <c r="V30" i="32"/>
  <c r="T30" i="32"/>
  <c r="N30" i="32"/>
  <c r="H30" i="32"/>
  <c r="Z29" i="32"/>
  <c r="Y29" i="32"/>
  <c r="X29" i="32"/>
  <c r="W29" i="32"/>
  <c r="V29" i="32"/>
  <c r="T29" i="32"/>
  <c r="N29" i="32"/>
  <c r="H29" i="32"/>
  <c r="Z28" i="32"/>
  <c r="Y28" i="32"/>
  <c r="X28" i="32"/>
  <c r="W28" i="32"/>
  <c r="V28" i="32"/>
  <c r="T28" i="32"/>
  <c r="N28" i="32"/>
  <c r="H28" i="32"/>
  <c r="Z27" i="32"/>
  <c r="Y27" i="32"/>
  <c r="X27" i="32"/>
  <c r="W27" i="32"/>
  <c r="V27" i="32"/>
  <c r="T27" i="32"/>
  <c r="N27" i="32"/>
  <c r="H27" i="32"/>
  <c r="Z26" i="32"/>
  <c r="Y26" i="32"/>
  <c r="X26" i="32"/>
  <c r="W26" i="32"/>
  <c r="V26" i="32"/>
  <c r="T26" i="32"/>
  <c r="N26" i="32"/>
  <c r="H26" i="32"/>
  <c r="Z25" i="32"/>
  <c r="Y25" i="32"/>
  <c r="X25" i="32"/>
  <c r="W25" i="32"/>
  <c r="V25" i="32"/>
  <c r="T25" i="32"/>
  <c r="N25" i="32"/>
  <c r="H25" i="32"/>
  <c r="Z24" i="32"/>
  <c r="Y24" i="32"/>
  <c r="X24" i="32"/>
  <c r="W24" i="32"/>
  <c r="V24" i="32"/>
  <c r="T24" i="32"/>
  <c r="N24" i="32"/>
  <c r="H24" i="32"/>
  <c r="Z23" i="32"/>
  <c r="Y23" i="32"/>
  <c r="X23" i="32"/>
  <c r="W23" i="32"/>
  <c r="V23" i="32"/>
  <c r="T23" i="32"/>
  <c r="N23" i="32"/>
  <c r="H23" i="32"/>
  <c r="Z22" i="32"/>
  <c r="Y22" i="32"/>
  <c r="X22" i="32"/>
  <c r="W22" i="32"/>
  <c r="V22" i="32"/>
  <c r="T22" i="32"/>
  <c r="N22" i="32"/>
  <c r="H22" i="32"/>
  <c r="Z21" i="32"/>
  <c r="Y21" i="32"/>
  <c r="X21" i="32"/>
  <c r="W21" i="32"/>
  <c r="V21" i="32"/>
  <c r="T21" i="32"/>
  <c r="N21" i="32"/>
  <c r="H21" i="32"/>
  <c r="Z20" i="32"/>
  <c r="Y20" i="32"/>
  <c r="X20" i="32"/>
  <c r="W20" i="32"/>
  <c r="V20" i="32"/>
  <c r="T20" i="32"/>
  <c r="N20" i="32"/>
  <c r="H20" i="32"/>
  <c r="Z19" i="32"/>
  <c r="Y19" i="32"/>
  <c r="X19" i="32"/>
  <c r="W19" i="32"/>
  <c r="V19" i="32"/>
  <c r="T19" i="32"/>
  <c r="N19" i="32"/>
  <c r="H19" i="32"/>
  <c r="Z18" i="32"/>
  <c r="Y18" i="32"/>
  <c r="X18" i="32"/>
  <c r="W18" i="32"/>
  <c r="V18" i="32"/>
  <c r="T18" i="32"/>
  <c r="N18" i="32"/>
  <c r="H18" i="32"/>
  <c r="Z17" i="32"/>
  <c r="Y17" i="32"/>
  <c r="X17" i="32"/>
  <c r="W17" i="32"/>
  <c r="V17" i="32"/>
  <c r="T17" i="32"/>
  <c r="N17" i="32"/>
  <c r="H17" i="32"/>
  <c r="Z16" i="32"/>
  <c r="Y16" i="32"/>
  <c r="X16" i="32"/>
  <c r="W16" i="32"/>
  <c r="V16" i="32"/>
  <c r="T16" i="32"/>
  <c r="N16" i="32"/>
  <c r="H16" i="32"/>
  <c r="Z15" i="32"/>
  <c r="Y15" i="32"/>
  <c r="X15" i="32"/>
  <c r="W15" i="32"/>
  <c r="V15" i="32"/>
  <c r="T15" i="32"/>
  <c r="N15" i="32"/>
  <c r="H15" i="32"/>
  <c r="Z14" i="32"/>
  <c r="Y14" i="32"/>
  <c r="X14" i="32"/>
  <c r="W14" i="32"/>
  <c r="V14" i="32"/>
  <c r="T14" i="32"/>
  <c r="N14" i="32"/>
  <c r="H14" i="32"/>
  <c r="Z13" i="32"/>
  <c r="Y13" i="32"/>
  <c r="X13" i="32"/>
  <c r="W13" i="32"/>
  <c r="V13" i="32"/>
  <c r="T13" i="32"/>
  <c r="N13" i="32"/>
  <c r="H13" i="32"/>
  <c r="Z12" i="32"/>
  <c r="Y12" i="32"/>
  <c r="X12" i="32"/>
  <c r="W12" i="32"/>
  <c r="V12" i="32"/>
  <c r="T12" i="32"/>
  <c r="N12" i="32"/>
  <c r="H12" i="32"/>
  <c r="Z11" i="32"/>
  <c r="Y11" i="32"/>
  <c r="X11" i="32"/>
  <c r="W11" i="32"/>
  <c r="V11" i="32"/>
  <c r="T11" i="32"/>
  <c r="N11" i="32"/>
  <c r="H11" i="32"/>
  <c r="Z10" i="32"/>
  <c r="Y10" i="32"/>
  <c r="X10" i="32"/>
  <c r="W10" i="32"/>
  <c r="V10" i="32"/>
  <c r="T10" i="32"/>
  <c r="N10" i="32"/>
  <c r="H10" i="32"/>
  <c r="Z9" i="32"/>
  <c r="Y9" i="32"/>
  <c r="X9" i="32"/>
  <c r="W9" i="32"/>
  <c r="V9" i="32"/>
  <c r="T9" i="32"/>
  <c r="N9" i="32"/>
  <c r="H9" i="32"/>
  <c r="Z8" i="32"/>
  <c r="Z84" i="32" s="1"/>
  <c r="Y8" i="32"/>
  <c r="X8" i="32"/>
  <c r="X84" i="32" s="1"/>
  <c r="W8" i="32"/>
  <c r="V8" i="32"/>
  <c r="V84" i="32" s="1"/>
  <c r="T8" i="32"/>
  <c r="N8" i="32"/>
  <c r="N84" i="32" s="1"/>
  <c r="H8" i="32"/>
  <c r="AA84" i="33" l="1"/>
  <c r="H84" i="32"/>
  <c r="Y84" i="32"/>
  <c r="T84" i="32"/>
  <c r="W84" i="32"/>
  <c r="AA9" i="32"/>
  <c r="AA10" i="32"/>
  <c r="AA11" i="32"/>
  <c r="AA12" i="32"/>
  <c r="AA13" i="32"/>
  <c r="AA14" i="32"/>
  <c r="AA15" i="32"/>
  <c r="AA16" i="32"/>
  <c r="AA17" i="32"/>
  <c r="AA18" i="32"/>
  <c r="AA19" i="32"/>
  <c r="AA20" i="32"/>
  <c r="AA21" i="32"/>
  <c r="AA22" i="32"/>
  <c r="AA23" i="32"/>
  <c r="AA24" i="32"/>
  <c r="AA25" i="32"/>
  <c r="AA26" i="32"/>
  <c r="AA27" i="32"/>
  <c r="AA28" i="32"/>
  <c r="AA29" i="32"/>
  <c r="AA30" i="32"/>
  <c r="AA31" i="32"/>
  <c r="AA32" i="32"/>
  <c r="AA33" i="32"/>
  <c r="AA34" i="32"/>
  <c r="AA35" i="32"/>
  <c r="AA36" i="32"/>
  <c r="AA37" i="32"/>
  <c r="AA38" i="32"/>
  <c r="AA39" i="32"/>
  <c r="AA40" i="32"/>
  <c r="AA41" i="32"/>
  <c r="AA42" i="32"/>
  <c r="AA43" i="32"/>
  <c r="AA44" i="32"/>
  <c r="AA45" i="32"/>
  <c r="AA46" i="32"/>
  <c r="AA47" i="32"/>
  <c r="AA48" i="32"/>
  <c r="AA49" i="32"/>
  <c r="AA50" i="32"/>
  <c r="AA51" i="32"/>
  <c r="AA52" i="32"/>
  <c r="AA53" i="32"/>
  <c r="AA54" i="32"/>
  <c r="AA55" i="32"/>
  <c r="AA56" i="32"/>
  <c r="AA57" i="32"/>
  <c r="AA58" i="32"/>
  <c r="AA59" i="32"/>
  <c r="AA60" i="32"/>
  <c r="AA61" i="32"/>
  <c r="AA62" i="32"/>
  <c r="AA63" i="32"/>
  <c r="AA64" i="32"/>
  <c r="AA65" i="32"/>
  <c r="AA66" i="32"/>
  <c r="AA67" i="32"/>
  <c r="AA68" i="32"/>
  <c r="AA69" i="32"/>
  <c r="AA70" i="32"/>
  <c r="AA71" i="32"/>
  <c r="AA72" i="32"/>
  <c r="AA73" i="32"/>
  <c r="AA74" i="32"/>
  <c r="AA75" i="32"/>
  <c r="AA76" i="32"/>
  <c r="AA77" i="32"/>
  <c r="AA78" i="32"/>
  <c r="AA79" i="32"/>
  <c r="AA80" i="32"/>
  <c r="AA81" i="32"/>
  <c r="AA82" i="32"/>
  <c r="AA8" i="32"/>
  <c r="AA84" i="32" l="1"/>
</calcChain>
</file>

<file path=xl/sharedStrings.xml><?xml version="1.0" encoding="utf-8"?>
<sst xmlns="http://schemas.openxmlformats.org/spreadsheetml/2006/main" count="757" uniqueCount="159">
  <si>
    <t>PROFORMA FOR THE DATA TO BE COLLECTED AT STATES/UTS LEVEL FOR MONTHLY ONWARD TRANSMISSION TO MINISTRY OF AYUSH under Direct Benefit Transfer (DBT)</t>
  </si>
  <si>
    <t>District Name</t>
  </si>
  <si>
    <t>AYURVEDA</t>
  </si>
  <si>
    <t>HOMOEOPATHY</t>
  </si>
  <si>
    <t>UNANI</t>
  </si>
  <si>
    <t>Agra</t>
  </si>
  <si>
    <t>Aligarh</t>
  </si>
  <si>
    <t>Hathras</t>
  </si>
  <si>
    <t>Etah</t>
  </si>
  <si>
    <t>Mainpuri</t>
  </si>
  <si>
    <t>Mathura</t>
  </si>
  <si>
    <t>Firozabad</t>
  </si>
  <si>
    <t>Jhansi</t>
  </si>
  <si>
    <t>Lalitpur</t>
  </si>
  <si>
    <t>Jalaun</t>
  </si>
  <si>
    <t>Hamirpur</t>
  </si>
  <si>
    <t>Mahoba</t>
  </si>
  <si>
    <t>Banda</t>
  </si>
  <si>
    <t>Chitrakoot</t>
  </si>
  <si>
    <t>Lucknow</t>
  </si>
  <si>
    <t>Hardoi</t>
  </si>
  <si>
    <t>Unnao</t>
  </si>
  <si>
    <t>Sitapur</t>
  </si>
  <si>
    <t>Lakhimpur-Kheri</t>
  </si>
  <si>
    <t>Bareilly</t>
  </si>
  <si>
    <t>Pilibhit</t>
  </si>
  <si>
    <t>Shahjahanpur</t>
  </si>
  <si>
    <t>Meerut</t>
  </si>
  <si>
    <t>Baghpat</t>
  </si>
  <si>
    <t>Ghaziabad</t>
  </si>
  <si>
    <t>Bulandshehar</t>
  </si>
  <si>
    <t>Saharanpur</t>
  </si>
  <si>
    <t>Muzzafar Nagar</t>
  </si>
  <si>
    <t>Moradabad</t>
  </si>
  <si>
    <t>Amroha</t>
  </si>
  <si>
    <t>Rampur</t>
  </si>
  <si>
    <t>Bijnore</t>
  </si>
  <si>
    <t>Varanasi</t>
  </si>
  <si>
    <t>Chandauli</t>
  </si>
  <si>
    <t>Ghazipur</t>
  </si>
  <si>
    <t>Jaunpur</t>
  </si>
  <si>
    <t>Bhadohi</t>
  </si>
  <si>
    <t>Mirzapur</t>
  </si>
  <si>
    <t>Sonbhadra</t>
  </si>
  <si>
    <t>Gorakhpur</t>
  </si>
  <si>
    <t>Maharajganj</t>
  </si>
  <si>
    <t>Deoria</t>
  </si>
  <si>
    <t>Khushinagar</t>
  </si>
  <si>
    <t>Basti</t>
  </si>
  <si>
    <t>Siddharth Nagar</t>
  </si>
  <si>
    <t>Azamgarh</t>
  </si>
  <si>
    <t>Mau</t>
  </si>
  <si>
    <t>Ballia</t>
  </si>
  <si>
    <t>Prayagraj</t>
  </si>
  <si>
    <t>Kaushambi</t>
  </si>
  <si>
    <t>Fatehpur</t>
  </si>
  <si>
    <t>Pratapgarh</t>
  </si>
  <si>
    <t>Kanpur Nagar</t>
  </si>
  <si>
    <t>Kanpur Dehat</t>
  </si>
  <si>
    <t>Farrukhabad</t>
  </si>
  <si>
    <t>Kannauj</t>
  </si>
  <si>
    <t>Aurriya</t>
  </si>
  <si>
    <t>Etawah</t>
  </si>
  <si>
    <t>Ayodhya</t>
  </si>
  <si>
    <t>Ambedkar Nagar</t>
  </si>
  <si>
    <t>Sultanpur</t>
  </si>
  <si>
    <t>Barabanki</t>
  </si>
  <si>
    <t>Gonda</t>
  </si>
  <si>
    <t>Balrampur</t>
  </si>
  <si>
    <t>Bahraich</t>
  </si>
  <si>
    <t>Amethi</t>
  </si>
  <si>
    <t>Sambhal</t>
  </si>
  <si>
    <t>Kasganj</t>
  </si>
  <si>
    <t>Hapur</t>
  </si>
  <si>
    <t>Shamli</t>
  </si>
  <si>
    <t>(1)</t>
  </si>
  <si>
    <t>(2)</t>
  </si>
  <si>
    <t>(3)</t>
  </si>
  <si>
    <t>Raebarelli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</si>
  <si>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</si>
  <si>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</si>
  <si>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</si>
  <si>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</si>
  <si>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</si>
  <si>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</si>
  <si>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</si>
  <si>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</si>
  <si>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</si>
  <si>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</si>
  <si>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</si>
  <si>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</si>
  <si>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</si>
  <si>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</si>
  <si>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Total</t>
  </si>
  <si>
    <t>Total No. of Patients attended</t>
  </si>
  <si>
    <t>Total No. of Male Patients attended</t>
  </si>
  <si>
    <t>Total No. of Female Patients attended</t>
  </si>
  <si>
    <t>Total No. of Aadhaar seeded beneficiaries</t>
  </si>
  <si>
    <t>Total No. of Aadhaar  beneficiaries having Mobile No.</t>
  </si>
  <si>
    <t>(18)</t>
  </si>
  <si>
    <t>(19)</t>
  </si>
  <si>
    <t>(20)</t>
  </si>
  <si>
    <t>(21)</t>
  </si>
  <si>
    <t>(22)</t>
  </si>
  <si>
    <t>(23)</t>
  </si>
  <si>
    <t>S.No</t>
  </si>
  <si>
    <t xml:space="preserve"> </t>
  </si>
  <si>
    <t>e//////r</t>
  </si>
  <si>
    <t>(A+H+U)</t>
  </si>
  <si>
    <t>Badaun</t>
  </si>
  <si>
    <t>Gautambuddha Nagar</t>
  </si>
  <si>
    <t>Santkabir Nagar</t>
  </si>
  <si>
    <t>Shrawasti</t>
  </si>
  <si>
    <t>TOTAL</t>
  </si>
  <si>
    <r>
      <t xml:space="preserve">Patient detailes with respect to standalone AYUSH Hospitals and Dispensaries, Co-located PHCs/CHCs/DHs/50 Bedded Integrated AYUSH Hospitals for which GIA was provided under Centrally Sponsored Scheme of National AYUSH Mission </t>
    </r>
    <r>
      <rPr>
        <b/>
        <sz val="15"/>
        <color theme="1"/>
        <rFont val="Kruti Dev 010"/>
      </rPr>
      <t>¼</t>
    </r>
    <r>
      <rPr>
        <b/>
        <sz val="15"/>
        <color theme="1"/>
        <rFont val="Calibri"/>
        <family val="2"/>
        <scheme val="minor"/>
      </rPr>
      <t>NAM</t>
    </r>
    <r>
      <rPr>
        <b/>
        <sz val="15"/>
        <color theme="1"/>
        <rFont val="Kruti Dev 010"/>
      </rPr>
      <t>½</t>
    </r>
  </si>
  <si>
    <t>Patient Report,  Month-April, 2022</t>
  </si>
  <si>
    <t>Patient Report,  Month-May, 2022</t>
  </si>
  <si>
    <t>Patient Report,  Month-June, 2022</t>
  </si>
  <si>
    <t>Compilation of Medicine Supply (IMPCL) 
from (01-04-2021 to 31.03.2022)</t>
  </si>
  <si>
    <t>(A+U)</t>
  </si>
  <si>
    <t>Order No.-30
(Amount in Rs)</t>
  </si>
  <si>
    <t>Order No.-31
(Amount in Rs)</t>
  </si>
  <si>
    <t>Order No.-336
(Amount in Rs)</t>
  </si>
  <si>
    <t>Order No.-735
(Amount in Rs)</t>
  </si>
  <si>
    <t>Total
(Amount in Rs)</t>
  </si>
  <si>
    <r>
      <t xml:space="preserve">Order No.-30
(Amount in Rs)
</t>
    </r>
    <r>
      <rPr>
        <b/>
        <sz val="16"/>
        <color theme="1"/>
        <rFont val="Calibri"/>
        <family val="2"/>
        <scheme val="minor"/>
      </rPr>
      <t>Ayuraksha Kit</t>
    </r>
  </si>
  <si>
    <r>
      <t xml:space="preserve">Order No.-31
(Amount in Rs)
</t>
    </r>
    <r>
      <rPr>
        <b/>
        <sz val="16"/>
        <color theme="1"/>
        <rFont val="Calibri"/>
        <family val="2"/>
        <scheme val="minor"/>
      </rPr>
      <t>Ayush-64</t>
    </r>
  </si>
  <si>
    <t>Order No.-735
(Amount in Rs)
Ayuraksha Kit</t>
  </si>
  <si>
    <r>
      <t xml:space="preserve">Order No.-336
(Amount in Rs)
</t>
    </r>
    <r>
      <rPr>
        <b/>
        <sz val="16"/>
        <color theme="1"/>
        <rFont val="Calibri"/>
        <family val="2"/>
        <scheme val="minor"/>
      </rPr>
      <t>Unani Med. Suplly</t>
    </r>
  </si>
  <si>
    <t>Kushinagar</t>
  </si>
  <si>
    <t>Sultanpur/Amethi</t>
  </si>
  <si>
    <t>Not Received (IMPCl Supply Order Details)</t>
  </si>
  <si>
    <t>Kanpur Nagar/ Dehat</t>
  </si>
  <si>
    <t>Sultanpur/ Amethi</t>
  </si>
  <si>
    <t>Moradabad/Amroha/ Sambhal</t>
  </si>
  <si>
    <t>Etawah/Aurriya</t>
  </si>
  <si>
    <t>Varanasi/Bhadohi/Chandauli</t>
  </si>
  <si>
    <t>Banda/Chitrakoot</t>
  </si>
  <si>
    <t>Ghaziabad/Hapur</t>
  </si>
  <si>
    <t>Aligarh/Hathras</t>
  </si>
  <si>
    <t>Etah/Kasganj</t>
  </si>
  <si>
    <t>Farrukhabad/Kannauj</t>
  </si>
  <si>
    <t>Hamirpur/Mahoba</t>
  </si>
  <si>
    <t>Muzzafar Nagar/Shamli</t>
  </si>
  <si>
    <t>Bahraich/Shrawasti</t>
  </si>
  <si>
    <t>Supply status of Medecines (Ayurveda &amp; Unani)  by M/S Indian Medicines Pharmaceuticals Corporation Ltd. of Previous Financial year F.Y- (2021-22) for the State-U.P.</t>
  </si>
  <si>
    <r>
      <t xml:space="preserve">Order No.-336
(Amount in Rs)
</t>
    </r>
    <r>
      <rPr>
        <b/>
        <sz val="16"/>
        <color theme="1"/>
        <rFont val="Calibri"/>
        <family val="2"/>
        <scheme val="minor"/>
      </rPr>
      <t>Med. Suplly</t>
    </r>
  </si>
  <si>
    <t>State Ayurvedic College, Lucknow</t>
  </si>
  <si>
    <t>State Ayurvedic College, Prayagraj</t>
  </si>
  <si>
    <t>State Ayurvedic College, Pilibhit</t>
  </si>
  <si>
    <t>State Ayurvedic College, Bareilly</t>
  </si>
  <si>
    <t>State Ayurvedic College, MuzzafarNagar</t>
  </si>
  <si>
    <t>State Ayurvedic College, Banda</t>
  </si>
  <si>
    <t>State Ayurvedic College, Jhansi</t>
  </si>
  <si>
    <t>State Ayurvedic College, Varanasi</t>
  </si>
  <si>
    <t>State Unani College, Lucknow</t>
  </si>
  <si>
    <t>State Unani College,Prayagraj</t>
  </si>
  <si>
    <t>(113 Cr- 94 Cr) =19 Cr. (pen.)</t>
  </si>
  <si>
    <t>Compilation of Medicine Supply (IMPCL) 
from (01-04-2023 to 31.03.2024)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</si>
</sst>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Kruti Dev 010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4"/>
      <color theme="1"/>
      <name val="Kruti Dev 014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9" fillId="0" borderId="0"/>
    <xf numFmtId="0" fontId="10" fillId="0" borderId="0">
      <alignment vertical="center"/>
    </xf>
    <xf numFmtId="0" fontId="11" fillId="0" borderId="0"/>
    <xf numFmtId="0" fontId="12" fillId="0" borderId="0">
      <alignment vertical="center"/>
    </xf>
    <xf numFmtId="0" fontId="14" fillId="0" borderId="0"/>
    <xf numFmtId="0" fontId="13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9" fillId="0" borderId="0"/>
    <xf numFmtId="0" fontId="15" fillId="0" borderId="0"/>
    <xf numFmtId="0" fontId="10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1" fillId="0" borderId="0"/>
    <xf numFmtId="0" fontId="14" fillId="0" borderId="0"/>
    <xf numFmtId="164" fontId="13" fillId="0" borderId="0" applyFont="0" applyFill="0" applyBorder="0" applyAlignment="0" applyProtection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3" fillId="0" borderId="0"/>
  </cellStyleXfs>
  <cellXfs count="97">
    <xf numFmtId="0" fontId="0" fillId="0" borderId="0" xfId="0"/>
    <xf numFmtId="0" fontId="2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3" borderId="4" xfId="0" quotePrefix="1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4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top" wrapText="1"/>
    </xf>
    <xf numFmtId="0" fontId="7" fillId="0" borderId="0" xfId="0" applyFont="1"/>
    <xf numFmtId="0" fontId="8" fillId="3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/>
    </xf>
    <xf numFmtId="0" fontId="8" fillId="2" borderId="10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0" fillId="0" borderId="0" xfId="0"/>
    <xf numFmtId="0" fontId="2" fillId="0" borderId="1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top" wrapText="1"/>
    </xf>
    <xf numFmtId="0" fontId="5" fillId="9" borderId="4" xfId="0" applyFont="1" applyFill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top" wrapText="1"/>
    </xf>
    <xf numFmtId="2" fontId="7" fillId="2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top" wrapText="1"/>
    </xf>
    <xf numFmtId="0" fontId="21" fillId="0" borderId="11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top" wrapText="1"/>
    </xf>
    <xf numFmtId="2" fontId="5" fillId="0" borderId="11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" fillId="0" borderId="11" xfId="0" applyNumberFormat="1" applyFont="1" applyBorder="1"/>
    <xf numFmtId="0" fontId="2" fillId="0" borderId="1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top" wrapText="1"/>
    </xf>
    <xf numFmtId="0" fontId="5" fillId="8" borderId="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left" vertical="center"/>
    </xf>
    <xf numFmtId="2" fontId="7" fillId="2" borderId="11" xfId="0" applyNumberFormat="1" applyFont="1" applyFill="1" applyBorder="1" applyAlignment="1">
      <alignment horizontal="left" vertical="center"/>
    </xf>
    <xf numFmtId="2" fontId="20" fillId="0" borderId="11" xfId="0" applyNumberFormat="1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2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23" fillId="0" borderId="0" xfId="0" applyFont="1"/>
    <xf numFmtId="0" fontId="24" fillId="0" borderId="0" xfId="0" applyFont="1"/>
    <xf numFmtId="0" fontId="4" fillId="12" borderId="11" xfId="0" applyFont="1" applyFill="1" applyBorder="1" applyAlignment="1">
      <alignment vertical="top" wrapText="1"/>
    </xf>
    <xf numFmtId="0" fontId="4" fillId="13" borderId="1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center"/>
    </xf>
    <xf numFmtId="0" fontId="7" fillId="14" borderId="11" xfId="0" applyFont="1" applyFill="1" applyBorder="1" applyAlignment="1">
      <alignment horizontal="center" vertical="center"/>
    </xf>
    <xf numFmtId="2" fontId="7" fillId="14" borderId="11" xfId="0" applyNumberFormat="1" applyFont="1" applyFill="1" applyBorder="1" applyAlignment="1">
      <alignment horizontal="left" vertical="center"/>
    </xf>
    <xf numFmtId="0" fontId="7" fillId="14" borderId="11" xfId="0" applyFont="1" applyFill="1" applyBorder="1" applyAlignment="1">
      <alignment horizontal="left" vertical="center"/>
    </xf>
    <xf numFmtId="0" fontId="2" fillId="14" borderId="11" xfId="0" applyFont="1" applyFill="1" applyBorder="1" applyAlignment="1">
      <alignment horizontal="left" vertical="center"/>
    </xf>
    <xf numFmtId="2" fontId="0" fillId="0" borderId="0" xfId="0" applyNumberFormat="1" applyAlignment="1">
      <alignment horizontal="left"/>
    </xf>
    <xf numFmtId="2" fontId="0" fillId="0" borderId="0" xfId="0" applyNumberFormat="1"/>
    <xf numFmtId="2" fontId="2" fillId="0" borderId="11" xfId="0" applyNumberFormat="1" applyFont="1" applyBorder="1" applyAlignment="1">
      <alignment horizontal="left" vertical="center"/>
    </xf>
    <xf numFmtId="165" fontId="23" fillId="0" borderId="0" xfId="0" applyNumberFormat="1" applyFont="1" applyAlignment="1">
      <alignment horizontal="center"/>
    </xf>
    <xf numFmtId="0" fontId="5" fillId="8" borderId="0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7" borderId="9" xfId="0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 vertical="top" wrapText="1"/>
    </xf>
    <xf numFmtId="0" fontId="3" fillId="9" borderId="0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top" wrapText="1"/>
    </xf>
    <xf numFmtId="0" fontId="5" fillId="8" borderId="0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8" fillId="11" borderId="1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top" wrapText="1"/>
    </xf>
    <xf numFmtId="0" fontId="5" fillId="12" borderId="7" xfId="0" applyFont="1" applyFill="1" applyBorder="1" applyAlignment="1">
      <alignment horizontal="center" vertical="top" wrapText="1"/>
    </xf>
    <xf numFmtId="0" fontId="5" fillId="12" borderId="8" xfId="0" applyFont="1" applyFill="1" applyBorder="1" applyAlignment="1">
      <alignment horizontal="center" vertical="top" wrapText="1"/>
    </xf>
  </cellXfs>
  <cellStyles count="26">
    <cellStyle name="Comma 2" xfId="19"/>
    <cellStyle name="Normal" xfId="0" builtinId="0"/>
    <cellStyle name="Normal 2" xfId="1"/>
    <cellStyle name="Normal 2 2" xfId="10"/>
    <cellStyle name="Normal 2 3" xfId="13"/>
    <cellStyle name="Normal 2 4" xfId="11"/>
    <cellStyle name="Normal 2_Comilation district wise" xfId="20"/>
    <cellStyle name="Normal 3" xfId="2"/>
    <cellStyle name="Normal 3 2" xfId="3"/>
    <cellStyle name="Normal 3 2 2" xfId="16"/>
    <cellStyle name="Normal 3 2 3" xfId="15"/>
    <cellStyle name="Normal 3 2 4" xfId="17"/>
    <cellStyle name="Normal 3 2 5" xfId="14"/>
    <cellStyle name="Normal 3 3" xfId="4"/>
    <cellStyle name="Normal 3 4" xfId="12"/>
    <cellStyle name="Normal 3 5" xfId="9"/>
    <cellStyle name="Normal 3 6" xfId="24"/>
    <cellStyle name="Normal 3_Comilation district wise" xfId="21"/>
    <cellStyle name="Normal 4" xfId="5"/>
    <cellStyle name="Normal 4 2" xfId="6"/>
    <cellStyle name="Normal 4 3" xfId="18"/>
    <cellStyle name="Normal 4 4" xfId="8"/>
    <cellStyle name="Normal 4_Comilation district wise" xfId="22"/>
    <cellStyle name="Normal 5" xfId="7"/>
    <cellStyle name="Normal 5 2" xfId="25"/>
    <cellStyle name="Normal 5_Comilation district wise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0"/>
  <sheetViews>
    <sheetView zoomScale="60" zoomScaleNormal="60" zoomScaleSheetLayoutView="40" workbookViewId="0">
      <pane xSplit="2" ySplit="7" topLeftCell="C71" activePane="bottomRight" state="frozen"/>
      <selection pane="topRight" activeCell="C1" sqref="C1"/>
      <selection pane="bottomLeft" activeCell="A8" sqref="A8"/>
      <selection pane="bottomRight" activeCell="B82" sqref="B82"/>
    </sheetView>
  </sheetViews>
  <sheetFormatPr defaultRowHeight="15"/>
  <cols>
    <col min="1" max="1" width="10" style="20" customWidth="1"/>
    <col min="2" max="2" width="30" style="20" customWidth="1"/>
    <col min="3" max="7" width="15.7109375" style="20" customWidth="1"/>
    <col min="8" max="8" width="15.140625" style="20" customWidth="1"/>
    <col min="9" max="12" width="15.7109375" style="20" customWidth="1"/>
    <col min="13" max="13" width="15.28515625" style="20" customWidth="1"/>
    <col min="14" max="14" width="15" style="20" customWidth="1"/>
    <col min="15" max="15" width="17" style="20" customWidth="1"/>
    <col min="16" max="16" width="14.7109375" style="20" customWidth="1"/>
    <col min="17" max="17" width="13.85546875" style="20" customWidth="1"/>
    <col min="18" max="18" width="16.7109375" style="20" customWidth="1"/>
    <col min="19" max="19" width="17.85546875" style="20" customWidth="1"/>
    <col min="20" max="21" width="15.7109375" style="20" customWidth="1"/>
    <col min="22" max="22" width="22.5703125" style="20" customWidth="1"/>
    <col min="23" max="23" width="24.85546875" style="20" customWidth="1"/>
    <col min="24" max="24" width="22.140625" style="20" customWidth="1"/>
    <col min="25" max="25" width="23" style="20" customWidth="1"/>
    <col min="26" max="26" width="25.7109375" style="20" customWidth="1"/>
    <col min="27" max="27" width="21.7109375" style="20" customWidth="1"/>
    <col min="28" max="16384" width="9.140625" style="20"/>
  </cols>
  <sheetData>
    <row r="1" spans="1:27" ht="26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7" ht="33.6" customHeight="1">
      <c r="A2" s="75" t="s">
        <v>115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7" ht="29.45" customHeight="1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27" ht="40.5" customHeight="1">
      <c r="A4" s="77" t="s">
        <v>114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27" s="5" customFormat="1" ht="127.5" customHeight="1">
      <c r="A5" s="78" t="s">
        <v>105</v>
      </c>
      <c r="B5" s="78" t="s">
        <v>1</v>
      </c>
      <c r="C5" s="4" t="s">
        <v>94</v>
      </c>
      <c r="D5" s="4" t="s">
        <v>95</v>
      </c>
      <c r="E5" s="4" t="s">
        <v>96</v>
      </c>
      <c r="F5" s="4" t="s">
        <v>97</v>
      </c>
      <c r="G5" s="4" t="s">
        <v>98</v>
      </c>
      <c r="H5" s="4" t="s">
        <v>93</v>
      </c>
      <c r="I5" s="4" t="s">
        <v>94</v>
      </c>
      <c r="J5" s="4" t="s">
        <v>95</v>
      </c>
      <c r="K5" s="4" t="s">
        <v>96</v>
      </c>
      <c r="L5" s="4" t="s">
        <v>97</v>
      </c>
      <c r="M5" s="4" t="s">
        <v>98</v>
      </c>
      <c r="N5" s="4" t="s">
        <v>93</v>
      </c>
      <c r="O5" s="4" t="s">
        <v>94</v>
      </c>
      <c r="P5" s="4" t="s">
        <v>95</v>
      </c>
      <c r="Q5" s="4" t="s">
        <v>96</v>
      </c>
      <c r="R5" s="4" t="s">
        <v>97</v>
      </c>
      <c r="S5" s="4" t="s">
        <v>98</v>
      </c>
      <c r="T5" s="4" t="s">
        <v>93</v>
      </c>
      <c r="V5" s="10" t="s">
        <v>94</v>
      </c>
      <c r="W5" s="10" t="s">
        <v>95</v>
      </c>
      <c r="X5" s="10" t="s">
        <v>96</v>
      </c>
      <c r="Y5" s="10" t="s">
        <v>97</v>
      </c>
      <c r="Z5" s="10" t="s">
        <v>98</v>
      </c>
      <c r="AA5" s="10" t="s">
        <v>93</v>
      </c>
    </row>
    <row r="6" spans="1:27" s="6" customFormat="1" ht="18" customHeight="1">
      <c r="A6" s="79"/>
      <c r="B6" s="79"/>
      <c r="C6" s="80" t="s">
        <v>2</v>
      </c>
      <c r="D6" s="81"/>
      <c r="E6" s="81"/>
      <c r="F6" s="81"/>
      <c r="G6" s="81"/>
      <c r="H6" s="82"/>
      <c r="I6" s="83" t="s">
        <v>3</v>
      </c>
      <c r="J6" s="84"/>
      <c r="K6" s="84"/>
      <c r="L6" s="84"/>
      <c r="M6" s="84"/>
      <c r="N6" s="85"/>
      <c r="O6" s="86" t="s">
        <v>4</v>
      </c>
      <c r="P6" s="87"/>
      <c r="Q6" s="87"/>
      <c r="R6" s="87"/>
      <c r="S6" s="87"/>
      <c r="T6" s="87"/>
      <c r="V6" s="72" t="s">
        <v>108</v>
      </c>
      <c r="W6" s="73"/>
      <c r="X6" s="73"/>
      <c r="Y6" s="73"/>
      <c r="Z6" s="73"/>
      <c r="AA6" s="73"/>
    </row>
    <row r="7" spans="1:27" s="8" customFormat="1" ht="19.5" customHeight="1">
      <c r="A7" s="7" t="s">
        <v>75</v>
      </c>
      <c r="B7" s="7" t="s">
        <v>76</v>
      </c>
      <c r="C7" s="7" t="s">
        <v>77</v>
      </c>
      <c r="D7" s="7" t="s">
        <v>79</v>
      </c>
      <c r="E7" s="7" t="s">
        <v>80</v>
      </c>
      <c r="F7" s="7" t="s">
        <v>81</v>
      </c>
      <c r="G7" s="7" t="s">
        <v>82</v>
      </c>
      <c r="H7" s="7"/>
      <c r="I7" s="7" t="s">
        <v>83</v>
      </c>
      <c r="J7" s="7" t="s">
        <v>84</v>
      </c>
      <c r="K7" s="7" t="s">
        <v>85</v>
      </c>
      <c r="L7" s="7" t="s">
        <v>86</v>
      </c>
      <c r="M7" s="7" t="s">
        <v>87</v>
      </c>
      <c r="N7" s="7"/>
      <c r="O7" s="7" t="s">
        <v>88</v>
      </c>
      <c r="P7" s="7" t="s">
        <v>89</v>
      </c>
      <c r="Q7" s="7" t="s">
        <v>90</v>
      </c>
      <c r="R7" s="7" t="s">
        <v>91</v>
      </c>
      <c r="S7" s="7" t="s">
        <v>92</v>
      </c>
      <c r="T7" s="9"/>
      <c r="V7" s="7" t="s">
        <v>99</v>
      </c>
      <c r="W7" s="7" t="s">
        <v>100</v>
      </c>
      <c r="X7" s="7" t="s">
        <v>101</v>
      </c>
      <c r="Y7" s="7" t="s">
        <v>102</v>
      </c>
      <c r="Z7" s="7" t="s">
        <v>103</v>
      </c>
      <c r="AA7" s="7" t="s">
        <v>104</v>
      </c>
    </row>
    <row r="8" spans="1:27" ht="21">
      <c r="A8" s="18">
        <v>1</v>
      </c>
      <c r="B8" s="1" t="s">
        <v>5</v>
      </c>
      <c r="C8" s="21">
        <v>16525</v>
      </c>
      <c r="D8" s="21">
        <v>9395</v>
      </c>
      <c r="E8" s="21">
        <v>7130</v>
      </c>
      <c r="F8" s="21">
        <v>4095</v>
      </c>
      <c r="G8" s="21">
        <v>3504</v>
      </c>
      <c r="H8" s="18">
        <f t="shared" ref="H8:H71" si="0">+C8+D8+E8+F8+G8</f>
        <v>40649</v>
      </c>
      <c r="I8" s="21">
        <v>3668</v>
      </c>
      <c r="J8" s="21">
        <v>1748</v>
      </c>
      <c r="K8" s="21">
        <v>1920</v>
      </c>
      <c r="L8" s="21">
        <v>615</v>
      </c>
      <c r="M8" s="21">
        <v>1143</v>
      </c>
      <c r="N8" s="18">
        <f t="shared" ref="N8:N71" si="1">+I8+J8+K8+L8+M8</f>
        <v>9094</v>
      </c>
      <c r="O8" s="21">
        <v>910</v>
      </c>
      <c r="P8" s="21">
        <v>444</v>
      </c>
      <c r="Q8" s="21">
        <v>466</v>
      </c>
      <c r="R8" s="21">
        <v>175</v>
      </c>
      <c r="S8" s="21">
        <v>298</v>
      </c>
      <c r="T8" s="18">
        <f t="shared" ref="T8:T71" si="2">+O8+P8+Q8+R8+S8</f>
        <v>2293</v>
      </c>
      <c r="V8" s="11">
        <f t="shared" ref="V8:AA39" si="3">+C8+I8+O8</f>
        <v>21103</v>
      </c>
      <c r="W8" s="11">
        <f t="shared" si="3"/>
        <v>11587</v>
      </c>
      <c r="X8" s="11">
        <f t="shared" si="3"/>
        <v>9516</v>
      </c>
      <c r="Y8" s="11">
        <f t="shared" si="3"/>
        <v>4885</v>
      </c>
      <c r="Z8" s="11">
        <f t="shared" si="3"/>
        <v>4945</v>
      </c>
      <c r="AA8" s="11">
        <f t="shared" si="3"/>
        <v>52036</v>
      </c>
    </row>
    <row r="9" spans="1:27" ht="21">
      <c r="A9" s="18">
        <v>2</v>
      </c>
      <c r="B9" s="1" t="s">
        <v>6</v>
      </c>
      <c r="C9" s="21">
        <v>17873</v>
      </c>
      <c r="D9" s="21">
        <v>9515</v>
      </c>
      <c r="E9" s="21">
        <v>8358</v>
      </c>
      <c r="F9" s="21">
        <v>3783</v>
      </c>
      <c r="G9" s="21">
        <v>2643</v>
      </c>
      <c r="H9" s="18">
        <f t="shared" si="0"/>
        <v>42172</v>
      </c>
      <c r="I9" s="21">
        <v>7332</v>
      </c>
      <c r="J9" s="21">
        <v>3432</v>
      </c>
      <c r="K9" s="21">
        <v>3900</v>
      </c>
      <c r="L9" s="21">
        <v>2935</v>
      </c>
      <c r="M9" s="21">
        <v>3145</v>
      </c>
      <c r="N9" s="18">
        <f t="shared" si="1"/>
        <v>20744</v>
      </c>
      <c r="O9" s="21">
        <v>2358</v>
      </c>
      <c r="P9" s="21">
        <v>1268</v>
      </c>
      <c r="Q9" s="21">
        <v>1090</v>
      </c>
      <c r="R9" s="21">
        <v>339</v>
      </c>
      <c r="S9" s="21">
        <v>439</v>
      </c>
      <c r="T9" s="18">
        <f t="shared" si="2"/>
        <v>5494</v>
      </c>
      <c r="V9" s="11">
        <f t="shared" si="3"/>
        <v>27563</v>
      </c>
      <c r="W9" s="11">
        <f t="shared" si="3"/>
        <v>14215</v>
      </c>
      <c r="X9" s="11">
        <f t="shared" si="3"/>
        <v>13348</v>
      </c>
      <c r="Y9" s="11">
        <f t="shared" si="3"/>
        <v>7057</v>
      </c>
      <c r="Z9" s="11">
        <f t="shared" si="3"/>
        <v>6227</v>
      </c>
      <c r="AA9" s="11">
        <f t="shared" si="3"/>
        <v>68410</v>
      </c>
    </row>
    <row r="10" spans="1:27" ht="21">
      <c r="A10" s="18">
        <v>3</v>
      </c>
      <c r="B10" s="1" t="s">
        <v>64</v>
      </c>
      <c r="C10" s="21">
        <v>33404</v>
      </c>
      <c r="D10" s="21">
        <v>17970</v>
      </c>
      <c r="E10" s="21">
        <v>15434</v>
      </c>
      <c r="F10" s="21">
        <v>14921</v>
      </c>
      <c r="G10" s="21">
        <v>7469</v>
      </c>
      <c r="H10" s="18">
        <f t="shared" si="0"/>
        <v>89198</v>
      </c>
      <c r="I10" s="21">
        <v>11060</v>
      </c>
      <c r="J10" s="21">
        <v>5222</v>
      </c>
      <c r="K10" s="21">
        <v>5838</v>
      </c>
      <c r="L10" s="21">
        <v>2715</v>
      </c>
      <c r="M10" s="21">
        <v>7220</v>
      </c>
      <c r="N10" s="18">
        <f t="shared" si="1"/>
        <v>32055</v>
      </c>
      <c r="O10" s="21">
        <v>777</v>
      </c>
      <c r="P10" s="21">
        <v>396</v>
      </c>
      <c r="Q10" s="21">
        <v>381</v>
      </c>
      <c r="R10" s="21">
        <v>237</v>
      </c>
      <c r="S10" s="21">
        <v>137</v>
      </c>
      <c r="T10" s="18">
        <f t="shared" si="2"/>
        <v>1928</v>
      </c>
      <c r="V10" s="11">
        <f t="shared" si="3"/>
        <v>45241</v>
      </c>
      <c r="W10" s="11">
        <f t="shared" si="3"/>
        <v>23588</v>
      </c>
      <c r="X10" s="11">
        <f t="shared" si="3"/>
        <v>21653</v>
      </c>
      <c r="Y10" s="11">
        <f t="shared" si="3"/>
        <v>17873</v>
      </c>
      <c r="Z10" s="11">
        <f t="shared" si="3"/>
        <v>14826</v>
      </c>
      <c r="AA10" s="11">
        <f t="shared" si="3"/>
        <v>123181</v>
      </c>
    </row>
    <row r="11" spans="1:27" ht="21">
      <c r="A11" s="18">
        <v>4</v>
      </c>
      <c r="B11" s="1" t="s">
        <v>70</v>
      </c>
      <c r="C11" s="21">
        <v>11789</v>
      </c>
      <c r="D11" s="21">
        <v>6505</v>
      </c>
      <c r="E11" s="21">
        <v>5284</v>
      </c>
      <c r="F11" s="21">
        <v>2238</v>
      </c>
      <c r="G11" s="21">
        <v>2052</v>
      </c>
      <c r="H11" s="18">
        <f t="shared" si="0"/>
        <v>27868</v>
      </c>
      <c r="I11" s="21">
        <v>10300</v>
      </c>
      <c r="J11" s="21">
        <v>5144</v>
      </c>
      <c r="K11" s="21">
        <v>5156</v>
      </c>
      <c r="L11" s="21">
        <v>2862</v>
      </c>
      <c r="M11" s="21">
        <v>2681</v>
      </c>
      <c r="N11" s="18">
        <f t="shared" si="1"/>
        <v>26143</v>
      </c>
      <c r="O11" s="21">
        <v>5805</v>
      </c>
      <c r="P11" s="21">
        <v>3203</v>
      </c>
      <c r="Q11" s="21">
        <v>2602</v>
      </c>
      <c r="R11" s="21">
        <v>650</v>
      </c>
      <c r="S11" s="21">
        <v>317</v>
      </c>
      <c r="T11" s="18">
        <f t="shared" si="2"/>
        <v>12577</v>
      </c>
      <c r="V11" s="11">
        <f t="shared" si="3"/>
        <v>27894</v>
      </c>
      <c r="W11" s="11">
        <f t="shared" si="3"/>
        <v>14852</v>
      </c>
      <c r="X11" s="11">
        <f t="shared" si="3"/>
        <v>13042</v>
      </c>
      <c r="Y11" s="11">
        <f t="shared" si="3"/>
        <v>5750</v>
      </c>
      <c r="Z11" s="11">
        <f t="shared" si="3"/>
        <v>5050</v>
      </c>
      <c r="AA11" s="11">
        <f t="shared" si="3"/>
        <v>66588</v>
      </c>
    </row>
    <row r="12" spans="1:27" ht="21">
      <c r="A12" s="18">
        <v>5</v>
      </c>
      <c r="B12" s="1" t="s">
        <v>34</v>
      </c>
      <c r="C12" s="21">
        <v>14352</v>
      </c>
      <c r="D12" s="21">
        <v>7252</v>
      </c>
      <c r="E12" s="21">
        <v>7100</v>
      </c>
      <c r="F12" s="21">
        <v>2339</v>
      </c>
      <c r="G12" s="21">
        <v>1807</v>
      </c>
      <c r="H12" s="18">
        <f t="shared" si="0"/>
        <v>32850</v>
      </c>
      <c r="I12" s="21">
        <v>5980</v>
      </c>
      <c r="J12" s="21">
        <v>2659</v>
      </c>
      <c r="K12" s="21">
        <v>3321</v>
      </c>
      <c r="L12" s="21">
        <v>1648</v>
      </c>
      <c r="M12" s="21">
        <v>3850</v>
      </c>
      <c r="N12" s="18">
        <f t="shared" si="1"/>
        <v>17458</v>
      </c>
      <c r="O12" s="21">
        <v>4163</v>
      </c>
      <c r="P12" s="21">
        <v>2024</v>
      </c>
      <c r="Q12" s="21">
        <v>2139</v>
      </c>
      <c r="R12" s="21">
        <v>896</v>
      </c>
      <c r="S12" s="21">
        <v>267</v>
      </c>
      <c r="T12" s="18">
        <f t="shared" si="2"/>
        <v>9489</v>
      </c>
      <c r="V12" s="11">
        <f t="shared" si="3"/>
        <v>24495</v>
      </c>
      <c r="W12" s="11">
        <f t="shared" si="3"/>
        <v>11935</v>
      </c>
      <c r="X12" s="11">
        <f t="shared" si="3"/>
        <v>12560</v>
      </c>
      <c r="Y12" s="11">
        <f t="shared" si="3"/>
        <v>4883</v>
      </c>
      <c r="Z12" s="11">
        <f t="shared" si="3"/>
        <v>5924</v>
      </c>
      <c r="AA12" s="11">
        <f t="shared" si="3"/>
        <v>59797</v>
      </c>
    </row>
    <row r="13" spans="1:27" ht="21">
      <c r="A13" s="18">
        <v>6</v>
      </c>
      <c r="B13" s="1" t="s">
        <v>61</v>
      </c>
      <c r="C13" s="21">
        <v>10109</v>
      </c>
      <c r="D13" s="21">
        <v>5652</v>
      </c>
      <c r="E13" s="21">
        <v>4457</v>
      </c>
      <c r="F13" s="21">
        <v>3555</v>
      </c>
      <c r="G13" s="21">
        <v>3523</v>
      </c>
      <c r="H13" s="18">
        <f t="shared" si="0"/>
        <v>27296</v>
      </c>
      <c r="I13" s="21">
        <v>2092</v>
      </c>
      <c r="J13" s="21">
        <v>947</v>
      </c>
      <c r="K13" s="21">
        <v>1145</v>
      </c>
      <c r="L13" s="21">
        <v>409</v>
      </c>
      <c r="M13" s="21">
        <v>884</v>
      </c>
      <c r="N13" s="18">
        <f t="shared" si="1"/>
        <v>5477</v>
      </c>
      <c r="O13" s="21">
        <v>1474</v>
      </c>
      <c r="P13" s="21">
        <v>824</v>
      </c>
      <c r="Q13" s="21">
        <v>650</v>
      </c>
      <c r="R13" s="21">
        <v>848</v>
      </c>
      <c r="S13" s="21">
        <v>220</v>
      </c>
      <c r="T13" s="18">
        <f t="shared" si="2"/>
        <v>4016</v>
      </c>
      <c r="V13" s="11">
        <f t="shared" si="3"/>
        <v>13675</v>
      </c>
      <c r="W13" s="11">
        <f t="shared" si="3"/>
        <v>7423</v>
      </c>
      <c r="X13" s="11">
        <f t="shared" si="3"/>
        <v>6252</v>
      </c>
      <c r="Y13" s="11">
        <f t="shared" si="3"/>
        <v>4812</v>
      </c>
      <c r="Z13" s="11">
        <f t="shared" si="3"/>
        <v>4627</v>
      </c>
      <c r="AA13" s="11">
        <f t="shared" si="3"/>
        <v>36789</v>
      </c>
    </row>
    <row r="14" spans="1:27" ht="21">
      <c r="A14" s="18">
        <v>7</v>
      </c>
      <c r="B14" s="1" t="s">
        <v>63</v>
      </c>
      <c r="C14" s="21">
        <v>21238</v>
      </c>
      <c r="D14" s="21">
        <v>12039</v>
      </c>
      <c r="E14" s="21">
        <v>9199</v>
      </c>
      <c r="F14" s="21">
        <v>7172</v>
      </c>
      <c r="G14" s="21">
        <v>5286</v>
      </c>
      <c r="H14" s="18">
        <f t="shared" si="0"/>
        <v>54934</v>
      </c>
      <c r="I14" s="21">
        <v>11892</v>
      </c>
      <c r="J14" s="21">
        <v>5907</v>
      </c>
      <c r="K14" s="21">
        <v>5985</v>
      </c>
      <c r="L14" s="21">
        <v>2646</v>
      </c>
      <c r="M14" s="21">
        <v>4567</v>
      </c>
      <c r="N14" s="18">
        <f t="shared" si="1"/>
        <v>30997</v>
      </c>
      <c r="O14" s="21">
        <v>4529</v>
      </c>
      <c r="P14" s="21">
        <v>2478</v>
      </c>
      <c r="Q14" s="21">
        <v>2051</v>
      </c>
      <c r="R14" s="21">
        <v>1538</v>
      </c>
      <c r="S14" s="21">
        <v>1232</v>
      </c>
      <c r="T14" s="18">
        <f t="shared" si="2"/>
        <v>11828</v>
      </c>
      <c r="V14" s="11">
        <f t="shared" si="3"/>
        <v>37659</v>
      </c>
      <c r="W14" s="11">
        <f t="shared" si="3"/>
        <v>20424</v>
      </c>
      <c r="X14" s="11">
        <f t="shared" si="3"/>
        <v>17235</v>
      </c>
      <c r="Y14" s="11">
        <f t="shared" si="3"/>
        <v>11356</v>
      </c>
      <c r="Z14" s="11">
        <f t="shared" si="3"/>
        <v>11085</v>
      </c>
      <c r="AA14" s="11">
        <f t="shared" si="3"/>
        <v>97759</v>
      </c>
    </row>
    <row r="15" spans="1:27" ht="21">
      <c r="A15" s="18">
        <v>8</v>
      </c>
      <c r="B15" s="1" t="s">
        <v>50</v>
      </c>
      <c r="C15" s="21">
        <v>20373</v>
      </c>
      <c r="D15" s="21">
        <v>10694</v>
      </c>
      <c r="E15" s="21">
        <v>9679</v>
      </c>
      <c r="F15" s="21">
        <v>9463</v>
      </c>
      <c r="G15" s="21">
        <v>3769</v>
      </c>
      <c r="H15" s="18">
        <f t="shared" si="0"/>
        <v>53978</v>
      </c>
      <c r="I15" s="21">
        <v>30844</v>
      </c>
      <c r="J15" s="21">
        <v>13330</v>
      </c>
      <c r="K15" s="21">
        <v>17514</v>
      </c>
      <c r="L15" s="21">
        <v>5274</v>
      </c>
      <c r="M15" s="21">
        <v>6819</v>
      </c>
      <c r="N15" s="18">
        <f t="shared" si="1"/>
        <v>73781</v>
      </c>
      <c r="O15" s="21">
        <v>5079</v>
      </c>
      <c r="P15" s="21">
        <v>2569</v>
      </c>
      <c r="Q15" s="21">
        <v>2510</v>
      </c>
      <c r="R15" s="21">
        <v>2101</v>
      </c>
      <c r="S15" s="21">
        <v>1232</v>
      </c>
      <c r="T15" s="18">
        <f t="shared" si="2"/>
        <v>13491</v>
      </c>
      <c r="V15" s="11">
        <f t="shared" si="3"/>
        <v>56296</v>
      </c>
      <c r="W15" s="11">
        <f t="shared" si="3"/>
        <v>26593</v>
      </c>
      <c r="X15" s="11">
        <f t="shared" si="3"/>
        <v>29703</v>
      </c>
      <c r="Y15" s="11">
        <f t="shared" si="3"/>
        <v>16838</v>
      </c>
      <c r="Z15" s="11">
        <f t="shared" si="3"/>
        <v>11820</v>
      </c>
      <c r="AA15" s="11">
        <f t="shared" si="3"/>
        <v>141250</v>
      </c>
    </row>
    <row r="16" spans="1:27" ht="21">
      <c r="A16" s="18">
        <v>9</v>
      </c>
      <c r="B16" s="1" t="s">
        <v>28</v>
      </c>
      <c r="C16" s="21">
        <v>5089</v>
      </c>
      <c r="D16" s="21">
        <v>2629</v>
      </c>
      <c r="E16" s="21">
        <v>2460</v>
      </c>
      <c r="F16" s="21">
        <v>1349</v>
      </c>
      <c r="G16" s="21">
        <v>556</v>
      </c>
      <c r="H16" s="18">
        <f t="shared" si="0"/>
        <v>12083</v>
      </c>
      <c r="I16" s="21">
        <v>10862</v>
      </c>
      <c r="J16" s="21">
        <v>5383</v>
      </c>
      <c r="K16" s="21">
        <v>5479</v>
      </c>
      <c r="L16" s="21">
        <v>248</v>
      </c>
      <c r="M16" s="21">
        <v>1152</v>
      </c>
      <c r="N16" s="18">
        <f t="shared" si="1"/>
        <v>23124</v>
      </c>
      <c r="O16" s="21">
        <v>1839</v>
      </c>
      <c r="P16" s="21">
        <v>890</v>
      </c>
      <c r="Q16" s="21">
        <v>949</v>
      </c>
      <c r="R16" s="21">
        <v>662</v>
      </c>
      <c r="S16" s="21">
        <v>243</v>
      </c>
      <c r="T16" s="18">
        <f t="shared" si="2"/>
        <v>4583</v>
      </c>
      <c r="V16" s="11">
        <f t="shared" si="3"/>
        <v>17790</v>
      </c>
      <c r="W16" s="11">
        <f t="shared" si="3"/>
        <v>8902</v>
      </c>
      <c r="X16" s="11">
        <f t="shared" si="3"/>
        <v>8888</v>
      </c>
      <c r="Y16" s="11">
        <f t="shared" si="3"/>
        <v>2259</v>
      </c>
      <c r="Z16" s="11">
        <f t="shared" si="3"/>
        <v>1951</v>
      </c>
      <c r="AA16" s="11">
        <f t="shared" si="3"/>
        <v>39790</v>
      </c>
    </row>
    <row r="17" spans="1:37" ht="21">
      <c r="A17" s="18">
        <v>10</v>
      </c>
      <c r="B17" s="1" t="s">
        <v>69</v>
      </c>
      <c r="C17" s="21">
        <v>17028</v>
      </c>
      <c r="D17" s="21">
        <v>8498</v>
      </c>
      <c r="E17" s="21">
        <v>8530</v>
      </c>
      <c r="F17" s="21">
        <v>2116</v>
      </c>
      <c r="G17" s="21">
        <v>2094</v>
      </c>
      <c r="H17" s="18">
        <f t="shared" si="0"/>
        <v>38266</v>
      </c>
      <c r="I17" s="21">
        <v>10318</v>
      </c>
      <c r="J17" s="21">
        <v>4974</v>
      </c>
      <c r="K17" s="21">
        <v>5344</v>
      </c>
      <c r="L17" s="21">
        <v>3870</v>
      </c>
      <c r="M17" s="21">
        <v>1936</v>
      </c>
      <c r="N17" s="18">
        <f t="shared" si="1"/>
        <v>26442</v>
      </c>
      <c r="O17" s="21">
        <v>4907</v>
      </c>
      <c r="P17" s="21">
        <v>2406</v>
      </c>
      <c r="Q17" s="21">
        <v>2501</v>
      </c>
      <c r="R17" s="21">
        <v>964</v>
      </c>
      <c r="S17" s="21">
        <v>1080</v>
      </c>
      <c r="T17" s="18">
        <f t="shared" si="2"/>
        <v>11858</v>
      </c>
      <c r="V17" s="11">
        <f t="shared" si="3"/>
        <v>32253</v>
      </c>
      <c r="W17" s="11">
        <f t="shared" si="3"/>
        <v>15878</v>
      </c>
      <c r="X17" s="11">
        <f t="shared" si="3"/>
        <v>16375</v>
      </c>
      <c r="Y17" s="11">
        <f t="shared" si="3"/>
        <v>6950</v>
      </c>
      <c r="Z17" s="11">
        <f t="shared" si="3"/>
        <v>5110</v>
      </c>
      <c r="AA17" s="11">
        <f t="shared" si="3"/>
        <v>76566</v>
      </c>
    </row>
    <row r="18" spans="1:37" ht="21">
      <c r="A18" s="18">
        <v>11</v>
      </c>
      <c r="B18" s="1" t="s">
        <v>52</v>
      </c>
      <c r="C18" s="21">
        <v>33416</v>
      </c>
      <c r="D18" s="21">
        <v>18860</v>
      </c>
      <c r="E18" s="21">
        <v>14556</v>
      </c>
      <c r="F18" s="21">
        <v>9997</v>
      </c>
      <c r="G18" s="21">
        <v>8955</v>
      </c>
      <c r="H18" s="18">
        <f t="shared" si="0"/>
        <v>85784</v>
      </c>
      <c r="I18" s="21">
        <v>52941</v>
      </c>
      <c r="J18" s="21">
        <v>24212</v>
      </c>
      <c r="K18" s="21">
        <v>28729</v>
      </c>
      <c r="L18" s="21">
        <v>12170</v>
      </c>
      <c r="M18" s="21">
        <v>22313</v>
      </c>
      <c r="N18" s="18">
        <f t="shared" si="1"/>
        <v>140365</v>
      </c>
      <c r="O18" s="21">
        <v>2419</v>
      </c>
      <c r="P18" s="21">
        <v>1282</v>
      </c>
      <c r="Q18" s="21">
        <v>1137</v>
      </c>
      <c r="R18" s="21">
        <v>1319</v>
      </c>
      <c r="S18" s="21">
        <v>1047</v>
      </c>
      <c r="T18" s="18">
        <f t="shared" si="2"/>
        <v>7204</v>
      </c>
      <c r="V18" s="11">
        <f t="shared" si="3"/>
        <v>88776</v>
      </c>
      <c r="W18" s="11">
        <f t="shared" si="3"/>
        <v>44354</v>
      </c>
      <c r="X18" s="11">
        <f t="shared" si="3"/>
        <v>44422</v>
      </c>
      <c r="Y18" s="11">
        <f t="shared" si="3"/>
        <v>23486</v>
      </c>
      <c r="Z18" s="11">
        <f t="shared" si="3"/>
        <v>32315</v>
      </c>
      <c r="AA18" s="11">
        <f t="shared" si="3"/>
        <v>233353</v>
      </c>
    </row>
    <row r="19" spans="1:37" ht="21">
      <c r="A19" s="18">
        <v>12</v>
      </c>
      <c r="B19" s="1" t="s">
        <v>68</v>
      </c>
      <c r="C19" s="21">
        <v>21313</v>
      </c>
      <c r="D19" s="21">
        <v>11885</v>
      </c>
      <c r="E19" s="21">
        <v>9428</v>
      </c>
      <c r="F19" s="21">
        <v>8236</v>
      </c>
      <c r="G19" s="21">
        <v>2348</v>
      </c>
      <c r="H19" s="18">
        <f t="shared" si="0"/>
        <v>53210</v>
      </c>
      <c r="I19" s="21">
        <v>10285</v>
      </c>
      <c r="J19" s="21">
        <v>5207</v>
      </c>
      <c r="K19" s="21">
        <v>5078</v>
      </c>
      <c r="L19" s="21">
        <v>1646</v>
      </c>
      <c r="M19" s="21">
        <v>2044</v>
      </c>
      <c r="N19" s="18">
        <f t="shared" si="1"/>
        <v>24260</v>
      </c>
      <c r="O19" s="21">
        <v>5756</v>
      </c>
      <c r="P19" s="21">
        <v>2961</v>
      </c>
      <c r="Q19" s="21">
        <v>2795</v>
      </c>
      <c r="R19" s="21">
        <v>2369</v>
      </c>
      <c r="S19" s="21">
        <v>507</v>
      </c>
      <c r="T19" s="18">
        <f t="shared" si="2"/>
        <v>14388</v>
      </c>
      <c r="V19" s="11">
        <f t="shared" si="3"/>
        <v>37354</v>
      </c>
      <c r="W19" s="11">
        <f t="shared" si="3"/>
        <v>20053</v>
      </c>
      <c r="X19" s="11">
        <f t="shared" si="3"/>
        <v>17301</v>
      </c>
      <c r="Y19" s="11">
        <f t="shared" si="3"/>
        <v>12251</v>
      </c>
      <c r="Z19" s="11">
        <f t="shared" si="3"/>
        <v>4899</v>
      </c>
      <c r="AA19" s="11">
        <f t="shared" si="3"/>
        <v>91858</v>
      </c>
    </row>
    <row r="20" spans="1:37" ht="21">
      <c r="A20" s="18">
        <v>13</v>
      </c>
      <c r="B20" s="1" t="s">
        <v>17</v>
      </c>
      <c r="C20" s="21">
        <v>15192</v>
      </c>
      <c r="D20" s="21">
        <v>9155</v>
      </c>
      <c r="E20" s="21">
        <v>6037</v>
      </c>
      <c r="F20" s="21">
        <v>7141</v>
      </c>
      <c r="G20" s="21">
        <v>2461</v>
      </c>
      <c r="H20" s="18">
        <f t="shared" si="0"/>
        <v>39986</v>
      </c>
      <c r="I20" s="21">
        <v>11596</v>
      </c>
      <c r="J20" s="21">
        <v>6060</v>
      </c>
      <c r="K20" s="21">
        <v>5536</v>
      </c>
      <c r="L20" s="21">
        <v>1507</v>
      </c>
      <c r="M20" s="21">
        <v>3064</v>
      </c>
      <c r="N20" s="18">
        <f t="shared" si="1"/>
        <v>27763</v>
      </c>
      <c r="O20" s="21">
        <v>1079</v>
      </c>
      <c r="P20" s="21">
        <v>633</v>
      </c>
      <c r="Q20" s="21">
        <v>446</v>
      </c>
      <c r="R20" s="21">
        <v>159</v>
      </c>
      <c r="S20" s="21">
        <v>124</v>
      </c>
      <c r="T20" s="18">
        <f t="shared" si="2"/>
        <v>2441</v>
      </c>
      <c r="V20" s="11">
        <f t="shared" si="3"/>
        <v>27867</v>
      </c>
      <c r="W20" s="11">
        <f t="shared" si="3"/>
        <v>15848</v>
      </c>
      <c r="X20" s="11">
        <f t="shared" si="3"/>
        <v>12019</v>
      </c>
      <c r="Y20" s="11">
        <f t="shared" si="3"/>
        <v>8807</v>
      </c>
      <c r="Z20" s="11">
        <f t="shared" si="3"/>
        <v>5649</v>
      </c>
      <c r="AA20" s="11">
        <f t="shared" si="3"/>
        <v>70190</v>
      </c>
    </row>
    <row r="21" spans="1:37" ht="21">
      <c r="A21" s="18">
        <v>14</v>
      </c>
      <c r="B21" s="1" t="s">
        <v>66</v>
      </c>
      <c r="C21" s="21">
        <v>28980</v>
      </c>
      <c r="D21" s="21">
        <v>12960</v>
      </c>
      <c r="E21" s="21">
        <v>16020</v>
      </c>
      <c r="F21" s="21">
        <v>6557</v>
      </c>
      <c r="G21" s="21">
        <v>5653</v>
      </c>
      <c r="H21" s="18">
        <f t="shared" si="0"/>
        <v>70170</v>
      </c>
      <c r="I21" s="21">
        <v>18564</v>
      </c>
      <c r="J21" s="21">
        <v>6497</v>
      </c>
      <c r="K21" s="21">
        <v>12067</v>
      </c>
      <c r="L21" s="21">
        <v>3215</v>
      </c>
      <c r="M21" s="21">
        <v>4458</v>
      </c>
      <c r="N21" s="18">
        <f t="shared" si="1"/>
        <v>44801</v>
      </c>
      <c r="O21" s="21">
        <v>8048</v>
      </c>
      <c r="P21" s="21">
        <v>4240</v>
      </c>
      <c r="Q21" s="21">
        <v>3808</v>
      </c>
      <c r="R21" s="21">
        <v>1979</v>
      </c>
      <c r="S21" s="21">
        <v>1884</v>
      </c>
      <c r="T21" s="18">
        <f t="shared" si="2"/>
        <v>19959</v>
      </c>
      <c r="V21" s="11">
        <f t="shared" si="3"/>
        <v>55592</v>
      </c>
      <c r="W21" s="11">
        <f t="shared" si="3"/>
        <v>23697</v>
      </c>
      <c r="X21" s="11">
        <f t="shared" si="3"/>
        <v>31895</v>
      </c>
      <c r="Y21" s="11">
        <f t="shared" si="3"/>
        <v>11751</v>
      </c>
      <c r="Z21" s="11">
        <f t="shared" si="3"/>
        <v>11995</v>
      </c>
      <c r="AA21" s="11">
        <f t="shared" si="3"/>
        <v>134930</v>
      </c>
    </row>
    <row r="22" spans="1:37" ht="21">
      <c r="A22" s="18">
        <v>15</v>
      </c>
      <c r="B22" s="1" t="s">
        <v>24</v>
      </c>
      <c r="C22" s="21">
        <v>68413</v>
      </c>
      <c r="D22" s="21">
        <v>34402</v>
      </c>
      <c r="E22" s="21">
        <v>34011</v>
      </c>
      <c r="F22" s="21">
        <v>29345</v>
      </c>
      <c r="G22" s="21">
        <v>8374</v>
      </c>
      <c r="H22" s="18">
        <f t="shared" si="0"/>
        <v>174545</v>
      </c>
      <c r="I22" s="21">
        <v>15222</v>
      </c>
      <c r="J22" s="21">
        <v>6436</v>
      </c>
      <c r="K22" s="21">
        <v>8786</v>
      </c>
      <c r="L22" s="21">
        <v>4713</v>
      </c>
      <c r="M22" s="21">
        <v>4858</v>
      </c>
      <c r="N22" s="19">
        <f t="shared" si="1"/>
        <v>40015</v>
      </c>
      <c r="O22" s="21">
        <v>10237</v>
      </c>
      <c r="P22" s="21">
        <v>3742</v>
      </c>
      <c r="Q22" s="21">
        <v>6495</v>
      </c>
      <c r="R22" s="21">
        <v>3017</v>
      </c>
      <c r="S22" s="21">
        <v>666</v>
      </c>
      <c r="T22" s="18">
        <f t="shared" si="2"/>
        <v>24157</v>
      </c>
      <c r="V22" s="11">
        <f t="shared" si="3"/>
        <v>93872</v>
      </c>
      <c r="W22" s="11">
        <f t="shared" si="3"/>
        <v>44580</v>
      </c>
      <c r="X22" s="11">
        <f t="shared" si="3"/>
        <v>49292</v>
      </c>
      <c r="Y22" s="11">
        <f t="shared" si="3"/>
        <v>37075</v>
      </c>
      <c r="Z22" s="11">
        <f t="shared" si="3"/>
        <v>13898</v>
      </c>
      <c r="AA22" s="11">
        <f t="shared" si="3"/>
        <v>238717</v>
      </c>
    </row>
    <row r="23" spans="1:37" ht="21">
      <c r="A23" s="18">
        <v>16</v>
      </c>
      <c r="B23" s="1" t="s">
        <v>48</v>
      </c>
      <c r="C23" s="21">
        <v>25752</v>
      </c>
      <c r="D23" s="21">
        <v>14307</v>
      </c>
      <c r="E23" s="21">
        <v>11445</v>
      </c>
      <c r="F23" s="21">
        <v>7400</v>
      </c>
      <c r="G23" s="21">
        <v>5693</v>
      </c>
      <c r="H23" s="18">
        <f t="shared" si="0"/>
        <v>64597</v>
      </c>
      <c r="I23" s="21">
        <v>10229</v>
      </c>
      <c r="J23" s="21">
        <v>4949</v>
      </c>
      <c r="K23" s="21">
        <v>5280</v>
      </c>
      <c r="L23" s="21">
        <v>2630</v>
      </c>
      <c r="M23" s="21">
        <v>4977</v>
      </c>
      <c r="N23" s="19">
        <f t="shared" si="1"/>
        <v>28065</v>
      </c>
      <c r="O23" s="21">
        <v>2629</v>
      </c>
      <c r="P23" s="21">
        <v>1392</v>
      </c>
      <c r="Q23" s="21">
        <v>1237</v>
      </c>
      <c r="R23" s="21">
        <v>553</v>
      </c>
      <c r="S23" s="21">
        <v>477</v>
      </c>
      <c r="T23" s="18">
        <f t="shared" si="2"/>
        <v>6288</v>
      </c>
      <c r="V23" s="11">
        <f t="shared" si="3"/>
        <v>38610</v>
      </c>
      <c r="W23" s="11">
        <f t="shared" si="3"/>
        <v>20648</v>
      </c>
      <c r="X23" s="11">
        <f t="shared" si="3"/>
        <v>17962</v>
      </c>
      <c r="Y23" s="11">
        <f t="shared" si="3"/>
        <v>10583</v>
      </c>
      <c r="Z23" s="11">
        <f t="shared" si="3"/>
        <v>11147</v>
      </c>
      <c r="AA23" s="11">
        <f t="shared" si="3"/>
        <v>98950</v>
      </c>
    </row>
    <row r="24" spans="1:37" ht="21">
      <c r="A24" s="18">
        <v>17</v>
      </c>
      <c r="B24" s="1" t="s">
        <v>41</v>
      </c>
      <c r="C24" s="21">
        <v>15051</v>
      </c>
      <c r="D24" s="21">
        <v>6972</v>
      </c>
      <c r="E24" s="21">
        <v>8079</v>
      </c>
      <c r="F24" s="21">
        <v>7372</v>
      </c>
      <c r="G24" s="21">
        <v>2979</v>
      </c>
      <c r="H24" s="18">
        <f t="shared" si="0"/>
        <v>40453</v>
      </c>
      <c r="I24" s="21">
        <v>4530</v>
      </c>
      <c r="J24" s="21">
        <v>2383</v>
      </c>
      <c r="K24" s="21">
        <v>2147</v>
      </c>
      <c r="L24" s="21">
        <v>962</v>
      </c>
      <c r="M24" s="21">
        <v>2633</v>
      </c>
      <c r="N24" s="19">
        <f t="shared" si="1"/>
        <v>12655</v>
      </c>
      <c r="O24" s="21">
        <v>557</v>
      </c>
      <c r="P24" s="21">
        <v>286</v>
      </c>
      <c r="Q24" s="21">
        <v>271</v>
      </c>
      <c r="R24" s="21">
        <v>63</v>
      </c>
      <c r="S24" s="21">
        <v>65</v>
      </c>
      <c r="T24" s="18">
        <f t="shared" si="2"/>
        <v>1242</v>
      </c>
      <c r="V24" s="11">
        <f t="shared" si="3"/>
        <v>20138</v>
      </c>
      <c r="W24" s="11">
        <f t="shared" si="3"/>
        <v>9641</v>
      </c>
      <c r="X24" s="11">
        <f t="shared" si="3"/>
        <v>10497</v>
      </c>
      <c r="Y24" s="11">
        <f t="shared" si="3"/>
        <v>8397</v>
      </c>
      <c r="Z24" s="11">
        <f t="shared" si="3"/>
        <v>5677</v>
      </c>
      <c r="AA24" s="11">
        <f t="shared" si="3"/>
        <v>54350</v>
      </c>
    </row>
    <row r="25" spans="1:37" ht="21">
      <c r="A25" s="18">
        <v>18</v>
      </c>
      <c r="B25" s="1" t="s">
        <v>36</v>
      </c>
      <c r="C25" s="21">
        <v>8600</v>
      </c>
      <c r="D25" s="21">
        <v>4281</v>
      </c>
      <c r="E25" s="21">
        <v>4319</v>
      </c>
      <c r="F25" s="21">
        <v>2959</v>
      </c>
      <c r="G25" s="21">
        <v>1991</v>
      </c>
      <c r="H25" s="18">
        <f t="shared" si="0"/>
        <v>22150</v>
      </c>
      <c r="I25" s="21">
        <v>6000</v>
      </c>
      <c r="J25" s="21">
        <v>2340</v>
      </c>
      <c r="K25" s="21">
        <v>3660</v>
      </c>
      <c r="L25" s="21">
        <v>3327</v>
      </c>
      <c r="M25" s="21">
        <v>3382</v>
      </c>
      <c r="N25" s="19">
        <f t="shared" si="1"/>
        <v>18709</v>
      </c>
      <c r="O25" s="21">
        <v>5533</v>
      </c>
      <c r="P25" s="21">
        <v>2343</v>
      </c>
      <c r="Q25" s="21">
        <v>3190</v>
      </c>
      <c r="R25" s="21">
        <v>2196</v>
      </c>
      <c r="S25" s="21">
        <v>835</v>
      </c>
      <c r="T25" s="18">
        <f t="shared" si="2"/>
        <v>14097</v>
      </c>
      <c r="V25" s="11">
        <f t="shared" si="3"/>
        <v>20133</v>
      </c>
      <c r="W25" s="11">
        <f t="shared" si="3"/>
        <v>8964</v>
      </c>
      <c r="X25" s="11">
        <f t="shared" si="3"/>
        <v>11169</v>
      </c>
      <c r="Y25" s="11">
        <f t="shared" si="3"/>
        <v>8482</v>
      </c>
      <c r="Z25" s="11">
        <f t="shared" si="3"/>
        <v>6208</v>
      </c>
      <c r="AA25" s="11">
        <f t="shared" si="3"/>
        <v>54956</v>
      </c>
    </row>
    <row r="26" spans="1:37" ht="21">
      <c r="A26" s="18">
        <v>19</v>
      </c>
      <c r="B26" s="1" t="s">
        <v>109</v>
      </c>
      <c r="C26" s="21">
        <v>22395</v>
      </c>
      <c r="D26" s="21">
        <v>12125</v>
      </c>
      <c r="E26" s="21">
        <v>10270</v>
      </c>
      <c r="F26" s="21">
        <v>9370</v>
      </c>
      <c r="G26" s="21">
        <v>2603</v>
      </c>
      <c r="H26" s="18">
        <f t="shared" si="0"/>
        <v>56763</v>
      </c>
      <c r="I26" s="21">
        <v>6768</v>
      </c>
      <c r="J26" s="21">
        <v>2893</v>
      </c>
      <c r="K26" s="21">
        <v>3875</v>
      </c>
      <c r="L26" s="21">
        <v>3670</v>
      </c>
      <c r="M26" s="21">
        <v>1470</v>
      </c>
      <c r="N26" s="19">
        <f t="shared" si="1"/>
        <v>18676</v>
      </c>
      <c r="O26" s="21">
        <v>9271</v>
      </c>
      <c r="P26" s="21">
        <v>3426</v>
      </c>
      <c r="Q26" s="21">
        <v>5845</v>
      </c>
      <c r="R26" s="21">
        <v>1953</v>
      </c>
      <c r="S26" s="21">
        <v>1018</v>
      </c>
      <c r="T26" s="18">
        <f t="shared" si="2"/>
        <v>21513</v>
      </c>
      <c r="V26" s="11">
        <f t="shared" si="3"/>
        <v>38434</v>
      </c>
      <c r="W26" s="11">
        <f t="shared" si="3"/>
        <v>18444</v>
      </c>
      <c r="X26" s="11">
        <f t="shared" si="3"/>
        <v>19990</v>
      </c>
      <c r="Y26" s="11">
        <f t="shared" si="3"/>
        <v>14993</v>
      </c>
      <c r="Z26" s="11">
        <f t="shared" si="3"/>
        <v>5091</v>
      </c>
      <c r="AA26" s="11">
        <f t="shared" si="3"/>
        <v>96952</v>
      </c>
    </row>
    <row r="27" spans="1:37" ht="21">
      <c r="A27" s="18">
        <v>20</v>
      </c>
      <c r="B27" s="1" t="s">
        <v>30</v>
      </c>
      <c r="C27" s="21">
        <v>27559</v>
      </c>
      <c r="D27" s="21">
        <v>15132</v>
      </c>
      <c r="E27" s="21">
        <v>12427</v>
      </c>
      <c r="F27" s="21">
        <v>20655</v>
      </c>
      <c r="G27" s="21">
        <v>6804</v>
      </c>
      <c r="H27" s="18">
        <f t="shared" si="0"/>
        <v>82577</v>
      </c>
      <c r="I27" s="21">
        <v>8661</v>
      </c>
      <c r="J27" s="21">
        <v>4751</v>
      </c>
      <c r="K27" s="21">
        <v>3910</v>
      </c>
      <c r="L27" s="21">
        <v>917</v>
      </c>
      <c r="M27" s="21">
        <v>1207</v>
      </c>
      <c r="N27" s="18">
        <f t="shared" si="1"/>
        <v>19446</v>
      </c>
      <c r="O27" s="21">
        <v>1633</v>
      </c>
      <c r="P27" s="21">
        <v>750</v>
      </c>
      <c r="Q27" s="21">
        <v>883</v>
      </c>
      <c r="R27" s="21">
        <v>953</v>
      </c>
      <c r="S27" s="21">
        <v>680</v>
      </c>
      <c r="T27" s="18">
        <f t="shared" si="2"/>
        <v>4899</v>
      </c>
      <c r="V27" s="11">
        <f t="shared" si="3"/>
        <v>37853</v>
      </c>
      <c r="W27" s="11">
        <f t="shared" si="3"/>
        <v>20633</v>
      </c>
      <c r="X27" s="11">
        <f t="shared" si="3"/>
        <v>17220</v>
      </c>
      <c r="Y27" s="11">
        <f t="shared" si="3"/>
        <v>22525</v>
      </c>
      <c r="Z27" s="11">
        <f t="shared" si="3"/>
        <v>8691</v>
      </c>
      <c r="AA27" s="11">
        <f t="shared" si="3"/>
        <v>106922</v>
      </c>
    </row>
    <row r="28" spans="1:37" ht="21">
      <c r="A28" s="18">
        <v>21</v>
      </c>
      <c r="B28" s="1" t="s">
        <v>38</v>
      </c>
      <c r="C28" s="21">
        <v>19100</v>
      </c>
      <c r="D28" s="21">
        <v>10383</v>
      </c>
      <c r="E28" s="21">
        <v>8717</v>
      </c>
      <c r="F28" s="21">
        <v>7028</v>
      </c>
      <c r="G28" s="21">
        <v>3637</v>
      </c>
      <c r="H28" s="18">
        <f t="shared" si="0"/>
        <v>48865</v>
      </c>
      <c r="I28" s="21">
        <v>11495</v>
      </c>
      <c r="J28" s="21">
        <v>5341</v>
      </c>
      <c r="K28" s="21">
        <v>6154</v>
      </c>
      <c r="L28" s="21">
        <v>5851</v>
      </c>
      <c r="M28" s="21">
        <v>3171</v>
      </c>
      <c r="N28" s="18">
        <f t="shared" si="1"/>
        <v>32012</v>
      </c>
      <c r="O28" s="21">
        <v>955</v>
      </c>
      <c r="P28" s="21">
        <v>462</v>
      </c>
      <c r="Q28" s="21">
        <v>493</v>
      </c>
      <c r="R28" s="21">
        <v>39</v>
      </c>
      <c r="S28" s="21">
        <v>12</v>
      </c>
      <c r="T28" s="18">
        <f t="shared" si="2"/>
        <v>1961</v>
      </c>
      <c r="V28" s="11">
        <f t="shared" si="3"/>
        <v>31550</v>
      </c>
      <c r="W28" s="11">
        <f t="shared" si="3"/>
        <v>16186</v>
      </c>
      <c r="X28" s="11">
        <f t="shared" si="3"/>
        <v>15364</v>
      </c>
      <c r="Y28" s="11">
        <f t="shared" si="3"/>
        <v>12918</v>
      </c>
      <c r="Z28" s="11">
        <f t="shared" si="3"/>
        <v>6820</v>
      </c>
      <c r="AA28" s="11">
        <f t="shared" si="3"/>
        <v>82838</v>
      </c>
      <c r="AK28" s="20" t="s">
        <v>107</v>
      </c>
    </row>
    <row r="29" spans="1:37" ht="21">
      <c r="A29" s="18">
        <v>22</v>
      </c>
      <c r="B29" s="2" t="s">
        <v>18</v>
      </c>
      <c r="C29" s="21">
        <v>4398</v>
      </c>
      <c r="D29" s="21">
        <v>2558</v>
      </c>
      <c r="E29" s="21">
        <v>1840</v>
      </c>
      <c r="F29" s="21">
        <v>2063</v>
      </c>
      <c r="G29" s="21">
        <v>663</v>
      </c>
      <c r="H29" s="18">
        <f t="shared" si="0"/>
        <v>11522</v>
      </c>
      <c r="I29" s="21">
        <v>6958</v>
      </c>
      <c r="J29" s="21">
        <v>3606</v>
      </c>
      <c r="K29" s="21">
        <v>3352</v>
      </c>
      <c r="L29" s="21">
        <v>1070</v>
      </c>
      <c r="M29" s="21">
        <v>940</v>
      </c>
      <c r="N29" s="18">
        <f t="shared" si="1"/>
        <v>15926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18">
        <f t="shared" si="2"/>
        <v>0</v>
      </c>
      <c r="V29" s="11">
        <f t="shared" si="3"/>
        <v>11356</v>
      </c>
      <c r="W29" s="11">
        <f t="shared" si="3"/>
        <v>6164</v>
      </c>
      <c r="X29" s="11">
        <f t="shared" si="3"/>
        <v>5192</v>
      </c>
      <c r="Y29" s="11">
        <f t="shared" si="3"/>
        <v>3133</v>
      </c>
      <c r="Z29" s="11">
        <f t="shared" si="3"/>
        <v>1603</v>
      </c>
      <c r="AA29" s="11">
        <f t="shared" si="3"/>
        <v>27448</v>
      </c>
    </row>
    <row r="30" spans="1:37" ht="21">
      <c r="A30" s="18">
        <v>23</v>
      </c>
      <c r="B30" s="1" t="s">
        <v>46</v>
      </c>
      <c r="C30" s="21">
        <v>29277</v>
      </c>
      <c r="D30" s="21">
        <v>15766</v>
      </c>
      <c r="E30" s="21">
        <v>13511</v>
      </c>
      <c r="F30" s="21">
        <v>6745</v>
      </c>
      <c r="G30" s="21">
        <v>3702</v>
      </c>
      <c r="H30" s="18">
        <f t="shared" si="0"/>
        <v>69001</v>
      </c>
      <c r="I30" s="21">
        <v>17758</v>
      </c>
      <c r="J30" s="21">
        <v>8430</v>
      </c>
      <c r="K30" s="21">
        <v>9328</v>
      </c>
      <c r="L30" s="21">
        <v>1589</v>
      </c>
      <c r="M30" s="21">
        <v>6227</v>
      </c>
      <c r="N30" s="18">
        <f t="shared" si="1"/>
        <v>43332</v>
      </c>
      <c r="O30" s="21">
        <v>2221</v>
      </c>
      <c r="P30" s="21">
        <v>1283</v>
      </c>
      <c r="Q30" s="21">
        <v>938</v>
      </c>
      <c r="R30" s="21">
        <v>1206</v>
      </c>
      <c r="S30" s="21">
        <v>291</v>
      </c>
      <c r="T30" s="18">
        <f t="shared" si="2"/>
        <v>5939</v>
      </c>
      <c r="V30" s="11">
        <f t="shared" si="3"/>
        <v>49256</v>
      </c>
      <c r="W30" s="11">
        <f t="shared" si="3"/>
        <v>25479</v>
      </c>
      <c r="X30" s="11">
        <f t="shared" si="3"/>
        <v>23777</v>
      </c>
      <c r="Y30" s="11">
        <f t="shared" si="3"/>
        <v>9540</v>
      </c>
      <c r="Z30" s="11">
        <f t="shared" si="3"/>
        <v>10220</v>
      </c>
      <c r="AA30" s="11">
        <f t="shared" si="3"/>
        <v>118272</v>
      </c>
    </row>
    <row r="31" spans="1:37" ht="21">
      <c r="A31" s="18">
        <v>24</v>
      </c>
      <c r="B31" s="1" t="s">
        <v>8</v>
      </c>
      <c r="C31" s="21">
        <v>11859</v>
      </c>
      <c r="D31" s="21">
        <v>6681</v>
      </c>
      <c r="E31" s="21">
        <v>5178</v>
      </c>
      <c r="F31" s="21">
        <v>1865</v>
      </c>
      <c r="G31" s="21">
        <v>1410</v>
      </c>
      <c r="H31" s="18">
        <f t="shared" si="0"/>
        <v>26993</v>
      </c>
      <c r="I31" s="21">
        <v>4386</v>
      </c>
      <c r="J31" s="21">
        <v>2040</v>
      </c>
      <c r="K31" s="21">
        <v>2346</v>
      </c>
      <c r="L31" s="21">
        <v>770</v>
      </c>
      <c r="M31" s="21">
        <v>1551</v>
      </c>
      <c r="N31" s="18">
        <f t="shared" si="1"/>
        <v>11093</v>
      </c>
      <c r="O31" s="21">
        <v>1810</v>
      </c>
      <c r="P31" s="21">
        <v>978</v>
      </c>
      <c r="Q31" s="21">
        <v>832</v>
      </c>
      <c r="R31" s="21">
        <v>312</v>
      </c>
      <c r="S31" s="21">
        <v>49</v>
      </c>
      <c r="T31" s="18">
        <f t="shared" si="2"/>
        <v>3981</v>
      </c>
      <c r="V31" s="11">
        <f t="shared" si="3"/>
        <v>18055</v>
      </c>
      <c r="W31" s="11">
        <f t="shared" si="3"/>
        <v>9699</v>
      </c>
      <c r="X31" s="11">
        <f t="shared" si="3"/>
        <v>8356</v>
      </c>
      <c r="Y31" s="11">
        <f t="shared" si="3"/>
        <v>2947</v>
      </c>
      <c r="Z31" s="11">
        <f t="shared" si="3"/>
        <v>3010</v>
      </c>
      <c r="AA31" s="11">
        <f t="shared" si="3"/>
        <v>42067</v>
      </c>
    </row>
    <row r="32" spans="1:37" ht="21">
      <c r="A32" s="18">
        <v>25</v>
      </c>
      <c r="B32" s="1" t="s">
        <v>62</v>
      </c>
      <c r="C32" s="21">
        <v>15285</v>
      </c>
      <c r="D32" s="21">
        <v>8489</v>
      </c>
      <c r="E32" s="21">
        <v>6796</v>
      </c>
      <c r="F32" s="21">
        <v>5718</v>
      </c>
      <c r="G32" s="21">
        <v>5136</v>
      </c>
      <c r="H32" s="18">
        <f t="shared" si="0"/>
        <v>41424</v>
      </c>
      <c r="I32" s="21">
        <v>4628</v>
      </c>
      <c r="J32" s="21">
        <v>2072</v>
      </c>
      <c r="K32" s="21">
        <v>2556</v>
      </c>
      <c r="L32" s="21">
        <v>1375</v>
      </c>
      <c r="M32" s="21">
        <v>2016</v>
      </c>
      <c r="N32" s="18">
        <f t="shared" si="1"/>
        <v>12647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18">
        <f t="shared" si="2"/>
        <v>0</v>
      </c>
      <c r="V32" s="11">
        <f t="shared" si="3"/>
        <v>19913</v>
      </c>
      <c r="W32" s="11">
        <f t="shared" si="3"/>
        <v>10561</v>
      </c>
      <c r="X32" s="11">
        <f t="shared" si="3"/>
        <v>9352</v>
      </c>
      <c r="Y32" s="11">
        <f t="shared" si="3"/>
        <v>7093</v>
      </c>
      <c r="Z32" s="11">
        <f t="shared" si="3"/>
        <v>7152</v>
      </c>
      <c r="AA32" s="11">
        <f t="shared" si="3"/>
        <v>54071</v>
      </c>
    </row>
    <row r="33" spans="1:27" ht="21">
      <c r="A33" s="18">
        <v>26</v>
      </c>
      <c r="B33" s="2" t="s">
        <v>59</v>
      </c>
      <c r="C33" s="21">
        <v>14119</v>
      </c>
      <c r="D33" s="21">
        <v>7851</v>
      </c>
      <c r="E33" s="21">
        <v>6268</v>
      </c>
      <c r="F33" s="21">
        <v>3029</v>
      </c>
      <c r="G33" s="21">
        <v>3187</v>
      </c>
      <c r="H33" s="18">
        <f t="shared" si="0"/>
        <v>34454</v>
      </c>
      <c r="I33" s="21">
        <v>11141</v>
      </c>
      <c r="J33" s="21">
        <v>5159</v>
      </c>
      <c r="K33" s="21">
        <v>5982</v>
      </c>
      <c r="L33" s="21">
        <v>1549</v>
      </c>
      <c r="M33" s="21">
        <v>4911</v>
      </c>
      <c r="N33" s="18">
        <f t="shared" si="1"/>
        <v>28742</v>
      </c>
      <c r="O33" s="21">
        <v>3226</v>
      </c>
      <c r="P33" s="21">
        <v>2067</v>
      </c>
      <c r="Q33" s="21">
        <v>1159</v>
      </c>
      <c r="R33" s="21">
        <v>333</v>
      </c>
      <c r="S33" s="21">
        <v>276</v>
      </c>
      <c r="T33" s="18">
        <f t="shared" si="2"/>
        <v>7061</v>
      </c>
      <c r="V33" s="11">
        <f t="shared" si="3"/>
        <v>28486</v>
      </c>
      <c r="W33" s="11">
        <f t="shared" si="3"/>
        <v>15077</v>
      </c>
      <c r="X33" s="11">
        <f t="shared" si="3"/>
        <v>13409</v>
      </c>
      <c r="Y33" s="11">
        <f t="shared" si="3"/>
        <v>4911</v>
      </c>
      <c r="Z33" s="11">
        <f t="shared" si="3"/>
        <v>8374</v>
      </c>
      <c r="AA33" s="11">
        <f t="shared" si="3"/>
        <v>70257</v>
      </c>
    </row>
    <row r="34" spans="1:27" ht="21">
      <c r="A34" s="18">
        <v>27</v>
      </c>
      <c r="B34" s="1" t="s">
        <v>55</v>
      </c>
      <c r="C34" s="21">
        <v>12243</v>
      </c>
      <c r="D34" s="21">
        <v>6972</v>
      </c>
      <c r="E34" s="21">
        <v>5271</v>
      </c>
      <c r="F34" s="21">
        <v>4010</v>
      </c>
      <c r="G34" s="21">
        <v>3497</v>
      </c>
      <c r="H34" s="18">
        <f t="shared" si="0"/>
        <v>31993</v>
      </c>
      <c r="I34" s="21">
        <v>24385</v>
      </c>
      <c r="J34" s="21">
        <v>11805</v>
      </c>
      <c r="K34" s="21">
        <v>12580</v>
      </c>
      <c r="L34" s="21">
        <v>11184</v>
      </c>
      <c r="M34" s="21">
        <v>8879</v>
      </c>
      <c r="N34" s="18">
        <f t="shared" si="1"/>
        <v>68833</v>
      </c>
      <c r="O34" s="21">
        <v>2946</v>
      </c>
      <c r="P34" s="21">
        <v>1680</v>
      </c>
      <c r="Q34" s="21">
        <v>1266</v>
      </c>
      <c r="R34" s="21">
        <v>841</v>
      </c>
      <c r="S34" s="21">
        <v>486</v>
      </c>
      <c r="T34" s="18">
        <f t="shared" si="2"/>
        <v>7219</v>
      </c>
      <c r="V34" s="11">
        <f t="shared" si="3"/>
        <v>39574</v>
      </c>
      <c r="W34" s="11">
        <f t="shared" si="3"/>
        <v>20457</v>
      </c>
      <c r="X34" s="11">
        <f t="shared" si="3"/>
        <v>19117</v>
      </c>
      <c r="Y34" s="11">
        <f t="shared" si="3"/>
        <v>16035</v>
      </c>
      <c r="Z34" s="11">
        <f t="shared" si="3"/>
        <v>12862</v>
      </c>
      <c r="AA34" s="11">
        <f t="shared" si="3"/>
        <v>108045</v>
      </c>
    </row>
    <row r="35" spans="1:27" ht="21">
      <c r="A35" s="18">
        <v>28</v>
      </c>
      <c r="B35" s="1" t="s">
        <v>11</v>
      </c>
      <c r="C35" s="21">
        <v>12916</v>
      </c>
      <c r="D35" s="21">
        <v>7368</v>
      </c>
      <c r="E35" s="21">
        <v>5548</v>
      </c>
      <c r="F35" s="21">
        <v>4084</v>
      </c>
      <c r="G35" s="21">
        <v>2316</v>
      </c>
      <c r="H35" s="18">
        <f t="shared" si="0"/>
        <v>32232</v>
      </c>
      <c r="I35" s="21">
        <v>2136</v>
      </c>
      <c r="J35" s="21">
        <v>1157</v>
      </c>
      <c r="K35" s="21">
        <v>979</v>
      </c>
      <c r="L35" s="21">
        <v>170</v>
      </c>
      <c r="M35" s="21">
        <v>348</v>
      </c>
      <c r="N35" s="18">
        <f t="shared" si="1"/>
        <v>4790</v>
      </c>
      <c r="O35" s="21">
        <v>1971</v>
      </c>
      <c r="P35" s="21">
        <v>1135</v>
      </c>
      <c r="Q35" s="21">
        <v>836</v>
      </c>
      <c r="R35" s="21">
        <v>487</v>
      </c>
      <c r="S35" s="21">
        <v>442</v>
      </c>
      <c r="T35" s="18">
        <f t="shared" si="2"/>
        <v>4871</v>
      </c>
      <c r="V35" s="11">
        <f t="shared" si="3"/>
        <v>17023</v>
      </c>
      <c r="W35" s="11">
        <f t="shared" si="3"/>
        <v>9660</v>
      </c>
      <c r="X35" s="11">
        <f t="shared" si="3"/>
        <v>7363</v>
      </c>
      <c r="Y35" s="11">
        <f t="shared" si="3"/>
        <v>4741</v>
      </c>
      <c r="Z35" s="11">
        <f t="shared" si="3"/>
        <v>3106</v>
      </c>
      <c r="AA35" s="11">
        <f t="shared" si="3"/>
        <v>41893</v>
      </c>
    </row>
    <row r="36" spans="1:27" ht="21">
      <c r="A36" s="18">
        <v>29</v>
      </c>
      <c r="B36" s="15" t="s">
        <v>110</v>
      </c>
      <c r="C36" s="21">
        <v>11107</v>
      </c>
      <c r="D36" s="21">
        <v>5788</v>
      </c>
      <c r="E36" s="21">
        <v>5319</v>
      </c>
      <c r="F36" s="21">
        <v>8325</v>
      </c>
      <c r="G36" s="21">
        <v>2319</v>
      </c>
      <c r="H36" s="18">
        <f t="shared" si="0"/>
        <v>32858</v>
      </c>
      <c r="I36" s="21">
        <v>12343</v>
      </c>
      <c r="J36" s="21">
        <v>5673</v>
      </c>
      <c r="K36" s="21">
        <v>6670</v>
      </c>
      <c r="L36" s="21">
        <v>678</v>
      </c>
      <c r="M36" s="21">
        <v>1581</v>
      </c>
      <c r="N36" s="18">
        <f t="shared" si="1"/>
        <v>26945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18">
        <f t="shared" si="2"/>
        <v>0</v>
      </c>
      <c r="V36" s="11">
        <f t="shared" si="3"/>
        <v>23450</v>
      </c>
      <c r="W36" s="11">
        <f t="shared" si="3"/>
        <v>11461</v>
      </c>
      <c r="X36" s="11">
        <f t="shared" si="3"/>
        <v>11989</v>
      </c>
      <c r="Y36" s="11">
        <f t="shared" si="3"/>
        <v>9003</v>
      </c>
      <c r="Z36" s="11">
        <f t="shared" si="3"/>
        <v>3900</v>
      </c>
      <c r="AA36" s="11">
        <f t="shared" si="3"/>
        <v>59803</v>
      </c>
    </row>
    <row r="37" spans="1:27" ht="21">
      <c r="A37" s="18">
        <v>30</v>
      </c>
      <c r="B37" s="2" t="s">
        <v>29</v>
      </c>
      <c r="C37" s="21">
        <v>20609</v>
      </c>
      <c r="D37" s="21">
        <v>10512</v>
      </c>
      <c r="E37" s="21">
        <v>10097</v>
      </c>
      <c r="F37" s="21">
        <v>5173</v>
      </c>
      <c r="G37" s="21">
        <v>4388</v>
      </c>
      <c r="H37" s="18">
        <f t="shared" si="0"/>
        <v>50779</v>
      </c>
      <c r="I37" s="21">
        <v>9850</v>
      </c>
      <c r="J37" s="21">
        <v>3801</v>
      </c>
      <c r="K37" s="21">
        <v>6049</v>
      </c>
      <c r="L37" s="21">
        <v>2743</v>
      </c>
      <c r="M37" s="21">
        <v>7107</v>
      </c>
      <c r="N37" s="18">
        <f t="shared" si="1"/>
        <v>29550</v>
      </c>
      <c r="O37" s="21">
        <v>919</v>
      </c>
      <c r="P37" s="21">
        <v>456</v>
      </c>
      <c r="Q37" s="21">
        <v>463</v>
      </c>
      <c r="R37" s="21">
        <v>144</v>
      </c>
      <c r="S37" s="21">
        <v>235</v>
      </c>
      <c r="T37" s="18">
        <f t="shared" si="2"/>
        <v>2217</v>
      </c>
      <c r="V37" s="11">
        <f t="shared" si="3"/>
        <v>31378</v>
      </c>
      <c r="W37" s="11">
        <f t="shared" si="3"/>
        <v>14769</v>
      </c>
      <c r="X37" s="11">
        <f t="shared" si="3"/>
        <v>16609</v>
      </c>
      <c r="Y37" s="11">
        <f t="shared" si="3"/>
        <v>8060</v>
      </c>
      <c r="Z37" s="11">
        <f t="shared" si="3"/>
        <v>11730</v>
      </c>
      <c r="AA37" s="11">
        <f t="shared" si="3"/>
        <v>82546</v>
      </c>
    </row>
    <row r="38" spans="1:27" ht="21">
      <c r="A38" s="18">
        <v>31</v>
      </c>
      <c r="B38" s="1" t="s">
        <v>39</v>
      </c>
      <c r="C38" s="21">
        <v>30626</v>
      </c>
      <c r="D38" s="21">
        <v>16708</v>
      </c>
      <c r="E38" s="21">
        <v>13918</v>
      </c>
      <c r="F38" s="21">
        <v>10651</v>
      </c>
      <c r="G38" s="21">
        <v>6551</v>
      </c>
      <c r="H38" s="18">
        <f t="shared" si="0"/>
        <v>78454</v>
      </c>
      <c r="I38" s="21">
        <v>12792</v>
      </c>
      <c r="J38" s="21">
        <v>6456</v>
      </c>
      <c r="K38" s="21">
        <v>6336</v>
      </c>
      <c r="L38" s="21">
        <v>4027</v>
      </c>
      <c r="M38" s="21">
        <v>3722</v>
      </c>
      <c r="N38" s="18">
        <f t="shared" si="1"/>
        <v>33333</v>
      </c>
      <c r="O38" s="21">
        <v>5012</v>
      </c>
      <c r="P38" s="21">
        <v>2664</v>
      </c>
      <c r="Q38" s="21">
        <v>2348</v>
      </c>
      <c r="R38" s="21">
        <v>1923</v>
      </c>
      <c r="S38" s="21">
        <v>660</v>
      </c>
      <c r="T38" s="18">
        <f t="shared" si="2"/>
        <v>12607</v>
      </c>
      <c r="V38" s="11">
        <f t="shared" si="3"/>
        <v>48430</v>
      </c>
      <c r="W38" s="11">
        <f t="shared" si="3"/>
        <v>25828</v>
      </c>
      <c r="X38" s="11">
        <f t="shared" si="3"/>
        <v>22602</v>
      </c>
      <c r="Y38" s="11">
        <f t="shared" si="3"/>
        <v>16601</v>
      </c>
      <c r="Z38" s="11">
        <f t="shared" si="3"/>
        <v>10933</v>
      </c>
      <c r="AA38" s="11">
        <f t="shared" si="3"/>
        <v>124394</v>
      </c>
    </row>
    <row r="39" spans="1:27" ht="21">
      <c r="A39" s="18">
        <v>32</v>
      </c>
      <c r="B39" s="1" t="s">
        <v>67</v>
      </c>
      <c r="C39" s="21">
        <v>22327</v>
      </c>
      <c r="D39" s="21">
        <v>13258</v>
      </c>
      <c r="E39" s="21">
        <v>9069</v>
      </c>
      <c r="F39" s="21">
        <v>6176</v>
      </c>
      <c r="G39" s="21">
        <v>2767</v>
      </c>
      <c r="H39" s="18">
        <f t="shared" si="0"/>
        <v>53597</v>
      </c>
      <c r="I39" s="21">
        <v>6126</v>
      </c>
      <c r="J39" s="21">
        <v>2991</v>
      </c>
      <c r="K39" s="21">
        <v>3135</v>
      </c>
      <c r="L39" s="21">
        <v>852</v>
      </c>
      <c r="M39" s="21">
        <v>3463</v>
      </c>
      <c r="N39" s="18">
        <f t="shared" si="1"/>
        <v>16567</v>
      </c>
      <c r="O39" s="21">
        <v>2010</v>
      </c>
      <c r="P39" s="21">
        <v>987</v>
      </c>
      <c r="Q39" s="21">
        <v>1023</v>
      </c>
      <c r="R39" s="21">
        <v>859</v>
      </c>
      <c r="S39" s="21">
        <v>172</v>
      </c>
      <c r="T39" s="18">
        <f t="shared" si="2"/>
        <v>5051</v>
      </c>
      <c r="V39" s="11">
        <f t="shared" si="3"/>
        <v>30463</v>
      </c>
      <c r="W39" s="11">
        <f t="shared" si="3"/>
        <v>17236</v>
      </c>
      <c r="X39" s="11">
        <f t="shared" si="3"/>
        <v>13227</v>
      </c>
      <c r="Y39" s="11">
        <f t="shared" si="3"/>
        <v>7887</v>
      </c>
      <c r="Z39" s="11">
        <f t="shared" si="3"/>
        <v>6402</v>
      </c>
      <c r="AA39" s="11">
        <f t="shared" si="3"/>
        <v>75215</v>
      </c>
    </row>
    <row r="40" spans="1:27" ht="21">
      <c r="A40" s="18">
        <v>33</v>
      </c>
      <c r="B40" s="1" t="s">
        <v>44</v>
      </c>
      <c r="C40" s="21">
        <v>27773</v>
      </c>
      <c r="D40" s="21">
        <v>13856</v>
      </c>
      <c r="E40" s="21">
        <v>13917</v>
      </c>
      <c r="F40" s="21">
        <v>10223</v>
      </c>
      <c r="G40" s="21">
        <v>6186</v>
      </c>
      <c r="H40" s="18">
        <f t="shared" si="0"/>
        <v>71955</v>
      </c>
      <c r="I40" s="21">
        <v>21302</v>
      </c>
      <c r="J40" s="21">
        <v>9914</v>
      </c>
      <c r="K40" s="21">
        <v>11388</v>
      </c>
      <c r="L40" s="21">
        <v>3734</v>
      </c>
      <c r="M40" s="21">
        <v>14500</v>
      </c>
      <c r="N40" s="18">
        <f t="shared" si="1"/>
        <v>60838</v>
      </c>
      <c r="O40" s="21">
        <v>3300</v>
      </c>
      <c r="P40" s="21">
        <v>1466</v>
      </c>
      <c r="Q40" s="21">
        <v>1834</v>
      </c>
      <c r="R40" s="21">
        <v>572</v>
      </c>
      <c r="S40" s="21">
        <v>654</v>
      </c>
      <c r="T40" s="18">
        <f t="shared" si="2"/>
        <v>7826</v>
      </c>
      <c r="V40" s="11">
        <f t="shared" ref="V40:AA71" si="4">+C40+I40+O40</f>
        <v>52375</v>
      </c>
      <c r="W40" s="11">
        <f t="shared" si="4"/>
        <v>25236</v>
      </c>
      <c r="X40" s="11">
        <f t="shared" si="4"/>
        <v>27139</v>
      </c>
      <c r="Y40" s="11">
        <f t="shared" si="4"/>
        <v>14529</v>
      </c>
      <c r="Z40" s="11">
        <f t="shared" si="4"/>
        <v>21340</v>
      </c>
      <c r="AA40" s="11">
        <f t="shared" si="4"/>
        <v>140619</v>
      </c>
    </row>
    <row r="41" spans="1:27" ht="21">
      <c r="A41" s="18">
        <v>34</v>
      </c>
      <c r="B41" s="1" t="s">
        <v>15</v>
      </c>
      <c r="C41" s="21">
        <v>11041</v>
      </c>
      <c r="D41" s="21">
        <v>6174</v>
      </c>
      <c r="E41" s="21">
        <v>4867</v>
      </c>
      <c r="F41" s="21">
        <v>6071</v>
      </c>
      <c r="G41" s="21">
        <v>1930</v>
      </c>
      <c r="H41" s="18">
        <f t="shared" si="0"/>
        <v>30083</v>
      </c>
      <c r="I41" s="21">
        <v>9482</v>
      </c>
      <c r="J41" s="21">
        <v>4950</v>
      </c>
      <c r="K41" s="21">
        <v>4532</v>
      </c>
      <c r="L41" s="21">
        <v>1134</v>
      </c>
      <c r="M41" s="21">
        <v>2941</v>
      </c>
      <c r="N41" s="18">
        <f t="shared" si="1"/>
        <v>23039</v>
      </c>
      <c r="O41" s="21">
        <v>442</v>
      </c>
      <c r="P41" s="21">
        <v>233</v>
      </c>
      <c r="Q41" s="21">
        <v>209</v>
      </c>
      <c r="R41" s="21">
        <v>400</v>
      </c>
      <c r="S41" s="21">
        <v>42</v>
      </c>
      <c r="T41" s="18">
        <f t="shared" si="2"/>
        <v>1326</v>
      </c>
      <c r="V41" s="11">
        <f t="shared" si="4"/>
        <v>20965</v>
      </c>
      <c r="W41" s="11">
        <f t="shared" si="4"/>
        <v>11357</v>
      </c>
      <c r="X41" s="11">
        <f t="shared" si="4"/>
        <v>9608</v>
      </c>
      <c r="Y41" s="11">
        <f t="shared" si="4"/>
        <v>7605</v>
      </c>
      <c r="Z41" s="11">
        <f t="shared" si="4"/>
        <v>4913</v>
      </c>
      <c r="AA41" s="11">
        <f t="shared" si="4"/>
        <v>54448</v>
      </c>
    </row>
    <row r="42" spans="1:27" ht="21">
      <c r="A42" s="18">
        <v>35</v>
      </c>
      <c r="B42" s="1" t="s">
        <v>73</v>
      </c>
      <c r="C42" s="21">
        <v>8660</v>
      </c>
      <c r="D42" s="21">
        <v>4452</v>
      </c>
      <c r="E42" s="21">
        <v>4208</v>
      </c>
      <c r="F42" s="21">
        <v>2144</v>
      </c>
      <c r="G42" s="21">
        <v>1703</v>
      </c>
      <c r="H42" s="18">
        <f t="shared" si="0"/>
        <v>21167</v>
      </c>
      <c r="I42" s="21">
        <v>6119</v>
      </c>
      <c r="J42" s="21">
        <v>2664</v>
      </c>
      <c r="K42" s="21">
        <v>3455</v>
      </c>
      <c r="L42" s="21">
        <v>1693</v>
      </c>
      <c r="M42" s="21">
        <v>3181</v>
      </c>
      <c r="N42" s="18">
        <f t="shared" si="1"/>
        <v>17112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18">
        <f t="shared" si="2"/>
        <v>0</v>
      </c>
      <c r="V42" s="11">
        <f t="shared" si="4"/>
        <v>14779</v>
      </c>
      <c r="W42" s="11">
        <f t="shared" si="4"/>
        <v>7116</v>
      </c>
      <c r="X42" s="11">
        <f t="shared" si="4"/>
        <v>7663</v>
      </c>
      <c r="Y42" s="11">
        <f t="shared" si="4"/>
        <v>3837</v>
      </c>
      <c r="Z42" s="11">
        <f t="shared" si="4"/>
        <v>4884</v>
      </c>
      <c r="AA42" s="11">
        <f t="shared" si="4"/>
        <v>38279</v>
      </c>
    </row>
    <row r="43" spans="1:27" ht="21">
      <c r="A43" s="18">
        <v>36</v>
      </c>
      <c r="B43" s="1" t="s">
        <v>20</v>
      </c>
      <c r="C43" s="21">
        <v>22131</v>
      </c>
      <c r="D43" s="21">
        <v>12060</v>
      </c>
      <c r="E43" s="21">
        <v>10071</v>
      </c>
      <c r="F43" s="21">
        <v>11058</v>
      </c>
      <c r="G43" s="21">
        <v>3644</v>
      </c>
      <c r="H43" s="18">
        <f t="shared" si="0"/>
        <v>58964</v>
      </c>
      <c r="I43" s="21">
        <v>20503</v>
      </c>
      <c r="J43" s="21">
        <v>8611</v>
      </c>
      <c r="K43" s="21">
        <v>11892</v>
      </c>
      <c r="L43" s="21">
        <v>9841</v>
      </c>
      <c r="M43" s="21">
        <v>10662</v>
      </c>
      <c r="N43" s="18">
        <f t="shared" si="1"/>
        <v>61509</v>
      </c>
      <c r="O43" s="21">
        <v>7914</v>
      </c>
      <c r="P43" s="21">
        <v>4002</v>
      </c>
      <c r="Q43" s="21">
        <v>3912</v>
      </c>
      <c r="R43" s="21">
        <v>2513</v>
      </c>
      <c r="S43" s="21">
        <v>269</v>
      </c>
      <c r="T43" s="18">
        <f t="shared" si="2"/>
        <v>18610</v>
      </c>
      <c r="V43" s="11">
        <f t="shared" si="4"/>
        <v>50548</v>
      </c>
      <c r="W43" s="11">
        <f t="shared" si="4"/>
        <v>24673</v>
      </c>
      <c r="X43" s="11">
        <f t="shared" si="4"/>
        <v>25875</v>
      </c>
      <c r="Y43" s="11">
        <f t="shared" si="4"/>
        <v>23412</v>
      </c>
      <c r="Z43" s="11">
        <f t="shared" si="4"/>
        <v>14575</v>
      </c>
      <c r="AA43" s="11">
        <f t="shared" si="4"/>
        <v>139083</v>
      </c>
    </row>
    <row r="44" spans="1:27" ht="21">
      <c r="A44" s="18">
        <v>37</v>
      </c>
      <c r="B44" s="1" t="s">
        <v>7</v>
      </c>
      <c r="C44" s="21">
        <v>13187</v>
      </c>
      <c r="D44" s="21">
        <v>7489</v>
      </c>
      <c r="E44" s="21">
        <v>5698</v>
      </c>
      <c r="F44" s="21">
        <v>4179</v>
      </c>
      <c r="G44" s="21">
        <v>2330</v>
      </c>
      <c r="H44" s="18">
        <f t="shared" si="0"/>
        <v>32883</v>
      </c>
      <c r="I44" s="21">
        <v>6337</v>
      </c>
      <c r="J44" s="21">
        <v>3053</v>
      </c>
      <c r="K44" s="21">
        <v>3284</v>
      </c>
      <c r="L44" s="21">
        <v>62</v>
      </c>
      <c r="M44" s="21">
        <v>2632</v>
      </c>
      <c r="N44" s="18">
        <f t="shared" si="1"/>
        <v>15368</v>
      </c>
      <c r="O44" s="21">
        <v>1118</v>
      </c>
      <c r="P44" s="21">
        <v>413</v>
      </c>
      <c r="Q44" s="21">
        <v>705</v>
      </c>
      <c r="R44" s="21">
        <v>23</v>
      </c>
      <c r="S44" s="21">
        <v>307</v>
      </c>
      <c r="T44" s="18">
        <f t="shared" si="2"/>
        <v>2566</v>
      </c>
      <c r="V44" s="11">
        <f t="shared" si="4"/>
        <v>20642</v>
      </c>
      <c r="W44" s="11">
        <f t="shared" si="4"/>
        <v>10955</v>
      </c>
      <c r="X44" s="11">
        <f t="shared" si="4"/>
        <v>9687</v>
      </c>
      <c r="Y44" s="11">
        <f t="shared" si="4"/>
        <v>4264</v>
      </c>
      <c r="Z44" s="11">
        <f t="shared" si="4"/>
        <v>5269</v>
      </c>
      <c r="AA44" s="11">
        <f t="shared" si="4"/>
        <v>50817</v>
      </c>
    </row>
    <row r="45" spans="1:27" ht="21">
      <c r="A45" s="18">
        <v>38</v>
      </c>
      <c r="B45" s="1" t="s">
        <v>14</v>
      </c>
      <c r="C45" s="21">
        <v>34221</v>
      </c>
      <c r="D45" s="21">
        <v>20532</v>
      </c>
      <c r="E45" s="21">
        <v>13689</v>
      </c>
      <c r="F45" s="21">
        <v>15399</v>
      </c>
      <c r="G45" s="21">
        <v>18822</v>
      </c>
      <c r="H45" s="18">
        <f t="shared" si="0"/>
        <v>102663</v>
      </c>
      <c r="I45" s="21">
        <v>20073</v>
      </c>
      <c r="J45" s="21">
        <v>10846</v>
      </c>
      <c r="K45" s="21">
        <v>9227</v>
      </c>
      <c r="L45" s="21">
        <v>2645</v>
      </c>
      <c r="M45" s="21">
        <v>3265</v>
      </c>
      <c r="N45" s="18">
        <f t="shared" si="1"/>
        <v>46056</v>
      </c>
      <c r="O45" s="21">
        <v>1746</v>
      </c>
      <c r="P45" s="21">
        <v>1047</v>
      </c>
      <c r="Q45" s="21">
        <v>699</v>
      </c>
      <c r="R45" s="21">
        <v>785</v>
      </c>
      <c r="S45" s="21">
        <v>961</v>
      </c>
      <c r="T45" s="18">
        <f t="shared" si="2"/>
        <v>5238</v>
      </c>
      <c r="V45" s="11">
        <f t="shared" si="4"/>
        <v>56040</v>
      </c>
      <c r="W45" s="11">
        <f t="shared" si="4"/>
        <v>32425</v>
      </c>
      <c r="X45" s="11">
        <f t="shared" si="4"/>
        <v>23615</v>
      </c>
      <c r="Y45" s="11">
        <f t="shared" si="4"/>
        <v>18829</v>
      </c>
      <c r="Z45" s="11">
        <f t="shared" si="4"/>
        <v>23048</v>
      </c>
      <c r="AA45" s="11">
        <f t="shared" si="4"/>
        <v>153957</v>
      </c>
    </row>
    <row r="46" spans="1:27" ht="21">
      <c r="A46" s="18">
        <v>39</v>
      </c>
      <c r="B46" s="1" t="s">
        <v>40</v>
      </c>
      <c r="C46" s="21">
        <v>18061</v>
      </c>
      <c r="D46" s="21">
        <v>9932</v>
      </c>
      <c r="E46" s="21">
        <v>8129</v>
      </c>
      <c r="F46" s="21">
        <v>7192</v>
      </c>
      <c r="G46" s="21">
        <v>3853</v>
      </c>
      <c r="H46" s="18">
        <f t="shared" si="0"/>
        <v>47167</v>
      </c>
      <c r="I46" s="21">
        <v>23698</v>
      </c>
      <c r="J46" s="21">
        <v>10613</v>
      </c>
      <c r="K46" s="21">
        <v>13085</v>
      </c>
      <c r="L46" s="21">
        <v>15482</v>
      </c>
      <c r="M46" s="21">
        <v>7319</v>
      </c>
      <c r="N46" s="18">
        <f t="shared" si="1"/>
        <v>70197</v>
      </c>
      <c r="O46" s="21">
        <v>2313</v>
      </c>
      <c r="P46" s="21">
        <v>935</v>
      </c>
      <c r="Q46" s="21">
        <v>1378</v>
      </c>
      <c r="R46" s="21">
        <v>1093</v>
      </c>
      <c r="S46" s="21">
        <v>101</v>
      </c>
      <c r="T46" s="18">
        <f t="shared" si="2"/>
        <v>5820</v>
      </c>
      <c r="V46" s="11">
        <f t="shared" si="4"/>
        <v>44072</v>
      </c>
      <c r="W46" s="11">
        <f t="shared" si="4"/>
        <v>21480</v>
      </c>
      <c r="X46" s="11">
        <f t="shared" si="4"/>
        <v>22592</v>
      </c>
      <c r="Y46" s="11">
        <f t="shared" si="4"/>
        <v>23767</v>
      </c>
      <c r="Z46" s="11">
        <f t="shared" si="4"/>
        <v>11273</v>
      </c>
      <c r="AA46" s="11">
        <f t="shared" si="4"/>
        <v>123184</v>
      </c>
    </row>
    <row r="47" spans="1:27" ht="21">
      <c r="A47" s="18">
        <v>40</v>
      </c>
      <c r="B47" s="1" t="s">
        <v>12</v>
      </c>
      <c r="C47" s="21">
        <v>16678</v>
      </c>
      <c r="D47" s="21">
        <v>9843</v>
      </c>
      <c r="E47" s="21">
        <v>6835</v>
      </c>
      <c r="F47" s="21">
        <v>2081</v>
      </c>
      <c r="G47" s="21">
        <v>860</v>
      </c>
      <c r="H47" s="18">
        <f t="shared" si="0"/>
        <v>36297</v>
      </c>
      <c r="I47" s="21">
        <v>6179</v>
      </c>
      <c r="J47" s="21">
        <v>3002</v>
      </c>
      <c r="K47" s="21">
        <v>3177</v>
      </c>
      <c r="L47" s="21">
        <v>939</v>
      </c>
      <c r="M47" s="21">
        <v>1701</v>
      </c>
      <c r="N47" s="18">
        <f t="shared" si="1"/>
        <v>14998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18">
        <f t="shared" si="2"/>
        <v>0</v>
      </c>
      <c r="V47" s="11">
        <f t="shared" si="4"/>
        <v>22857</v>
      </c>
      <c r="W47" s="11">
        <f t="shared" si="4"/>
        <v>12845</v>
      </c>
      <c r="X47" s="11">
        <f t="shared" si="4"/>
        <v>10012</v>
      </c>
      <c r="Y47" s="11">
        <f t="shared" si="4"/>
        <v>3020</v>
      </c>
      <c r="Z47" s="11">
        <f t="shared" si="4"/>
        <v>2561</v>
      </c>
      <c r="AA47" s="11">
        <f t="shared" si="4"/>
        <v>51295</v>
      </c>
    </row>
    <row r="48" spans="1:27" ht="21">
      <c r="A48" s="18">
        <v>41</v>
      </c>
      <c r="B48" s="1" t="s">
        <v>60</v>
      </c>
      <c r="C48" s="21">
        <v>17069</v>
      </c>
      <c r="D48" s="21">
        <v>10188</v>
      </c>
      <c r="E48" s="21">
        <v>6881</v>
      </c>
      <c r="F48" s="21">
        <v>3832</v>
      </c>
      <c r="G48" s="21">
        <v>3982</v>
      </c>
      <c r="H48" s="18">
        <f t="shared" si="0"/>
        <v>41952</v>
      </c>
      <c r="I48" s="21">
        <v>3295</v>
      </c>
      <c r="J48" s="21">
        <v>1506</v>
      </c>
      <c r="K48" s="21">
        <v>1789</v>
      </c>
      <c r="L48" s="21">
        <v>589</v>
      </c>
      <c r="M48" s="21">
        <v>1692</v>
      </c>
      <c r="N48" s="19">
        <f t="shared" si="1"/>
        <v>8871</v>
      </c>
      <c r="O48" s="21">
        <v>3057</v>
      </c>
      <c r="P48" s="21">
        <v>1901</v>
      </c>
      <c r="Q48" s="21">
        <v>1156</v>
      </c>
      <c r="R48" s="21">
        <v>574</v>
      </c>
      <c r="S48" s="21">
        <v>65</v>
      </c>
      <c r="T48" s="18">
        <f t="shared" si="2"/>
        <v>6753</v>
      </c>
      <c r="V48" s="11">
        <f t="shared" si="4"/>
        <v>23421</v>
      </c>
      <c r="W48" s="11">
        <f t="shared" si="4"/>
        <v>13595</v>
      </c>
      <c r="X48" s="11">
        <f t="shared" si="4"/>
        <v>9826</v>
      </c>
      <c r="Y48" s="11">
        <f t="shared" si="4"/>
        <v>4995</v>
      </c>
      <c r="Z48" s="11">
        <f t="shared" si="4"/>
        <v>5739</v>
      </c>
      <c r="AA48" s="11">
        <f t="shared" si="4"/>
        <v>57576</v>
      </c>
    </row>
    <row r="49" spans="1:27" ht="21">
      <c r="A49" s="18">
        <v>42</v>
      </c>
      <c r="B49" s="1" t="s">
        <v>58</v>
      </c>
      <c r="C49" s="21">
        <v>10732</v>
      </c>
      <c r="D49" s="21">
        <v>5775</v>
      </c>
      <c r="E49" s="21">
        <v>4957</v>
      </c>
      <c r="F49" s="21">
        <v>2397</v>
      </c>
      <c r="G49" s="21">
        <v>2360</v>
      </c>
      <c r="H49" s="18">
        <f t="shared" si="0"/>
        <v>26221</v>
      </c>
      <c r="I49" s="21">
        <v>6930</v>
      </c>
      <c r="J49" s="21">
        <v>3679</v>
      </c>
      <c r="K49" s="21">
        <v>3251</v>
      </c>
      <c r="L49" s="21">
        <v>1680</v>
      </c>
      <c r="M49" s="21">
        <v>1542</v>
      </c>
      <c r="N49" s="19">
        <f t="shared" si="1"/>
        <v>17082</v>
      </c>
      <c r="O49" s="21">
        <v>589</v>
      </c>
      <c r="P49" s="21">
        <v>293</v>
      </c>
      <c r="Q49" s="21">
        <v>296</v>
      </c>
      <c r="R49" s="21">
        <v>270</v>
      </c>
      <c r="S49" s="21">
        <v>28</v>
      </c>
      <c r="T49" s="18">
        <f t="shared" si="2"/>
        <v>1476</v>
      </c>
      <c r="V49" s="11">
        <f t="shared" si="4"/>
        <v>18251</v>
      </c>
      <c r="W49" s="11">
        <f t="shared" si="4"/>
        <v>9747</v>
      </c>
      <c r="X49" s="11">
        <f t="shared" si="4"/>
        <v>8504</v>
      </c>
      <c r="Y49" s="11">
        <f t="shared" si="4"/>
        <v>4347</v>
      </c>
      <c r="Z49" s="11">
        <f t="shared" si="4"/>
        <v>3930</v>
      </c>
      <c r="AA49" s="11">
        <f t="shared" si="4"/>
        <v>44779</v>
      </c>
    </row>
    <row r="50" spans="1:27" ht="21">
      <c r="A50" s="18">
        <v>43</v>
      </c>
      <c r="B50" s="1" t="s">
        <v>57</v>
      </c>
      <c r="C50" s="21">
        <v>14628</v>
      </c>
      <c r="D50" s="21">
        <v>7648</v>
      </c>
      <c r="E50" s="21">
        <v>6980</v>
      </c>
      <c r="F50" s="21">
        <v>3538</v>
      </c>
      <c r="G50" s="21">
        <v>4558</v>
      </c>
      <c r="H50" s="18">
        <f t="shared" si="0"/>
        <v>37352</v>
      </c>
      <c r="I50" s="21">
        <v>11470</v>
      </c>
      <c r="J50" s="21">
        <v>5059</v>
      </c>
      <c r="K50" s="21">
        <v>6411</v>
      </c>
      <c r="L50" s="21">
        <v>3308</v>
      </c>
      <c r="M50" s="21">
        <v>6238</v>
      </c>
      <c r="N50" s="19">
        <f t="shared" si="1"/>
        <v>32486</v>
      </c>
      <c r="O50" s="21">
        <v>2522</v>
      </c>
      <c r="P50" s="21">
        <v>1458</v>
      </c>
      <c r="Q50" s="21">
        <v>1064</v>
      </c>
      <c r="R50" s="21">
        <v>586</v>
      </c>
      <c r="S50" s="21">
        <v>632</v>
      </c>
      <c r="T50" s="18">
        <f t="shared" si="2"/>
        <v>6262</v>
      </c>
      <c r="V50" s="11">
        <f t="shared" si="4"/>
        <v>28620</v>
      </c>
      <c r="W50" s="11">
        <f t="shared" si="4"/>
        <v>14165</v>
      </c>
      <c r="X50" s="11">
        <f t="shared" si="4"/>
        <v>14455</v>
      </c>
      <c r="Y50" s="11">
        <f t="shared" si="4"/>
        <v>7432</v>
      </c>
      <c r="Z50" s="11">
        <f t="shared" si="4"/>
        <v>11428</v>
      </c>
      <c r="AA50" s="11">
        <f t="shared" si="4"/>
        <v>76100</v>
      </c>
    </row>
    <row r="51" spans="1:27" ht="21">
      <c r="A51" s="18">
        <v>44</v>
      </c>
      <c r="B51" s="1" t="s">
        <v>72</v>
      </c>
      <c r="C51" s="21">
        <v>11575</v>
      </c>
      <c r="D51" s="21">
        <v>6132</v>
      </c>
      <c r="E51" s="21">
        <v>5443</v>
      </c>
      <c r="F51" s="21">
        <v>1758</v>
      </c>
      <c r="G51" s="21">
        <v>1474</v>
      </c>
      <c r="H51" s="18">
        <f t="shared" si="0"/>
        <v>26382</v>
      </c>
      <c r="I51" s="21">
        <v>3076</v>
      </c>
      <c r="J51" s="21">
        <v>1513</v>
      </c>
      <c r="K51" s="21">
        <v>1563</v>
      </c>
      <c r="L51" s="21">
        <v>1243</v>
      </c>
      <c r="M51" s="21">
        <v>1141</v>
      </c>
      <c r="N51" s="19">
        <f t="shared" si="1"/>
        <v>8536</v>
      </c>
      <c r="O51" s="21">
        <v>2126</v>
      </c>
      <c r="P51" s="21">
        <v>1127</v>
      </c>
      <c r="Q51" s="21">
        <v>999</v>
      </c>
      <c r="R51" s="21">
        <v>149</v>
      </c>
      <c r="S51" s="21">
        <v>83</v>
      </c>
      <c r="T51" s="18">
        <f t="shared" si="2"/>
        <v>4484</v>
      </c>
      <c r="V51" s="11">
        <f t="shared" si="4"/>
        <v>16777</v>
      </c>
      <c r="W51" s="11">
        <f t="shared" si="4"/>
        <v>8772</v>
      </c>
      <c r="X51" s="11">
        <f t="shared" si="4"/>
        <v>8005</v>
      </c>
      <c r="Y51" s="11">
        <f t="shared" si="4"/>
        <v>3150</v>
      </c>
      <c r="Z51" s="11">
        <f t="shared" si="4"/>
        <v>2698</v>
      </c>
      <c r="AA51" s="11">
        <f t="shared" si="4"/>
        <v>39402</v>
      </c>
    </row>
    <row r="52" spans="1:27" ht="21">
      <c r="A52" s="18">
        <v>45</v>
      </c>
      <c r="B52" s="1" t="s">
        <v>54</v>
      </c>
      <c r="C52" s="21">
        <v>2052</v>
      </c>
      <c r="D52" s="21">
        <v>1135</v>
      </c>
      <c r="E52" s="21">
        <v>917</v>
      </c>
      <c r="F52" s="21">
        <v>579</v>
      </c>
      <c r="G52" s="21">
        <v>205</v>
      </c>
      <c r="H52" s="18">
        <f t="shared" si="0"/>
        <v>4888</v>
      </c>
      <c r="I52" s="21">
        <v>3043</v>
      </c>
      <c r="J52" s="21">
        <v>1617</v>
      </c>
      <c r="K52" s="21">
        <v>1426</v>
      </c>
      <c r="L52" s="21">
        <v>412</v>
      </c>
      <c r="M52" s="21">
        <v>1465</v>
      </c>
      <c r="N52" s="19">
        <f t="shared" si="1"/>
        <v>7963</v>
      </c>
      <c r="O52" s="21">
        <v>2052</v>
      </c>
      <c r="P52" s="21">
        <v>1135</v>
      </c>
      <c r="Q52" s="21">
        <v>917</v>
      </c>
      <c r="R52" s="21">
        <v>579</v>
      </c>
      <c r="S52" s="21">
        <v>205</v>
      </c>
      <c r="T52" s="18">
        <f t="shared" si="2"/>
        <v>4888</v>
      </c>
      <c r="V52" s="11">
        <f t="shared" si="4"/>
        <v>7147</v>
      </c>
      <c r="W52" s="11">
        <f t="shared" si="4"/>
        <v>3887</v>
      </c>
      <c r="X52" s="11">
        <f t="shared" si="4"/>
        <v>3260</v>
      </c>
      <c r="Y52" s="11">
        <f t="shared" si="4"/>
        <v>1570</v>
      </c>
      <c r="Z52" s="11">
        <f t="shared" si="4"/>
        <v>1875</v>
      </c>
      <c r="AA52" s="11">
        <f t="shared" si="4"/>
        <v>17739</v>
      </c>
    </row>
    <row r="53" spans="1:27" ht="21">
      <c r="A53" s="18">
        <v>46</v>
      </c>
      <c r="B53" s="2" t="s">
        <v>47</v>
      </c>
      <c r="C53" s="21">
        <v>20229</v>
      </c>
      <c r="D53" s="21">
        <v>10673</v>
      </c>
      <c r="E53" s="21">
        <v>9556</v>
      </c>
      <c r="F53" s="21">
        <v>15479</v>
      </c>
      <c r="G53" s="21">
        <v>4750</v>
      </c>
      <c r="H53" s="18">
        <f t="shared" si="0"/>
        <v>60687</v>
      </c>
      <c r="I53" s="21">
        <v>20134</v>
      </c>
      <c r="J53" s="21">
        <v>10206</v>
      </c>
      <c r="K53" s="21">
        <v>9928</v>
      </c>
      <c r="L53" s="21">
        <v>6452</v>
      </c>
      <c r="M53" s="21">
        <v>8005</v>
      </c>
      <c r="N53" s="19">
        <f t="shared" si="1"/>
        <v>54725</v>
      </c>
      <c r="O53" s="21">
        <v>978</v>
      </c>
      <c r="P53" s="21">
        <v>578</v>
      </c>
      <c r="Q53" s="21">
        <v>400</v>
      </c>
      <c r="R53" s="21">
        <v>515</v>
      </c>
      <c r="S53" s="21">
        <v>463</v>
      </c>
      <c r="T53" s="18">
        <f t="shared" si="2"/>
        <v>2934</v>
      </c>
      <c r="V53" s="11">
        <f t="shared" si="4"/>
        <v>41341</v>
      </c>
      <c r="W53" s="11">
        <f t="shared" si="4"/>
        <v>21457</v>
      </c>
      <c r="X53" s="11">
        <f t="shared" si="4"/>
        <v>19884</v>
      </c>
      <c r="Y53" s="11">
        <f t="shared" si="4"/>
        <v>22446</v>
      </c>
      <c r="Z53" s="11">
        <f t="shared" si="4"/>
        <v>13218</v>
      </c>
      <c r="AA53" s="11">
        <f t="shared" si="4"/>
        <v>118346</v>
      </c>
    </row>
    <row r="54" spans="1:27" ht="21">
      <c r="A54" s="18">
        <v>47</v>
      </c>
      <c r="B54" s="1" t="s">
        <v>23</v>
      </c>
      <c r="C54" s="21">
        <v>27743</v>
      </c>
      <c r="D54" s="21">
        <v>13975</v>
      </c>
      <c r="E54" s="21">
        <v>13768</v>
      </c>
      <c r="F54" s="21">
        <v>9443</v>
      </c>
      <c r="G54" s="21">
        <v>2099</v>
      </c>
      <c r="H54" s="18">
        <f t="shared" si="0"/>
        <v>67028</v>
      </c>
      <c r="I54" s="21">
        <v>12908</v>
      </c>
      <c r="J54" s="21">
        <v>5836</v>
      </c>
      <c r="K54" s="21">
        <v>7072</v>
      </c>
      <c r="L54" s="21">
        <v>5362</v>
      </c>
      <c r="M54" s="21">
        <v>3626</v>
      </c>
      <c r="N54" s="19">
        <f t="shared" si="1"/>
        <v>34804</v>
      </c>
      <c r="O54" s="21">
        <v>3917</v>
      </c>
      <c r="P54" s="21">
        <v>1698</v>
      </c>
      <c r="Q54" s="21">
        <v>2219</v>
      </c>
      <c r="R54" s="21">
        <v>1029</v>
      </c>
      <c r="S54" s="21">
        <v>384</v>
      </c>
      <c r="T54" s="18">
        <f t="shared" si="2"/>
        <v>9247</v>
      </c>
      <c r="V54" s="11">
        <f t="shared" si="4"/>
        <v>44568</v>
      </c>
      <c r="W54" s="11">
        <f t="shared" si="4"/>
        <v>21509</v>
      </c>
      <c r="X54" s="11">
        <f t="shared" si="4"/>
        <v>23059</v>
      </c>
      <c r="Y54" s="11">
        <f t="shared" si="4"/>
        <v>15834</v>
      </c>
      <c r="Z54" s="11">
        <f t="shared" si="4"/>
        <v>6109</v>
      </c>
      <c r="AA54" s="11">
        <f t="shared" si="4"/>
        <v>111079</v>
      </c>
    </row>
    <row r="55" spans="1:27" ht="21">
      <c r="A55" s="18">
        <v>48</v>
      </c>
      <c r="B55" s="1" t="s">
        <v>13</v>
      </c>
      <c r="C55" s="21">
        <v>32979</v>
      </c>
      <c r="D55" s="21">
        <v>17927</v>
      </c>
      <c r="E55" s="21">
        <v>15052</v>
      </c>
      <c r="F55" s="21">
        <v>10317</v>
      </c>
      <c r="G55" s="21">
        <v>2541</v>
      </c>
      <c r="H55" s="18">
        <f t="shared" si="0"/>
        <v>78816</v>
      </c>
      <c r="I55" s="21">
        <v>8035</v>
      </c>
      <c r="J55" s="21">
        <v>4178</v>
      </c>
      <c r="K55" s="21">
        <v>3857</v>
      </c>
      <c r="L55" s="21">
        <v>6235</v>
      </c>
      <c r="M55" s="21">
        <v>6235</v>
      </c>
      <c r="N55" s="19">
        <f t="shared" si="1"/>
        <v>28540</v>
      </c>
      <c r="O55" s="21">
        <v>1642</v>
      </c>
      <c r="P55" s="21">
        <v>980</v>
      </c>
      <c r="Q55" s="21">
        <v>662</v>
      </c>
      <c r="R55" s="21">
        <v>308</v>
      </c>
      <c r="S55" s="21">
        <v>58</v>
      </c>
      <c r="T55" s="18">
        <f t="shared" si="2"/>
        <v>3650</v>
      </c>
      <c r="V55" s="11">
        <f t="shared" si="4"/>
        <v>42656</v>
      </c>
      <c r="W55" s="11">
        <f t="shared" si="4"/>
        <v>23085</v>
      </c>
      <c r="X55" s="11">
        <f t="shared" si="4"/>
        <v>19571</v>
      </c>
      <c r="Y55" s="11">
        <f t="shared" si="4"/>
        <v>16860</v>
      </c>
      <c r="Z55" s="11">
        <f t="shared" si="4"/>
        <v>8834</v>
      </c>
      <c r="AA55" s="11">
        <f t="shared" si="4"/>
        <v>111006</v>
      </c>
    </row>
    <row r="56" spans="1:27" ht="21">
      <c r="A56" s="18">
        <v>49</v>
      </c>
      <c r="B56" s="1" t="s">
        <v>19</v>
      </c>
      <c r="C56" s="21">
        <v>1557</v>
      </c>
      <c r="D56" s="21">
        <v>782</v>
      </c>
      <c r="E56" s="21">
        <v>775</v>
      </c>
      <c r="F56" s="21">
        <v>602</v>
      </c>
      <c r="G56" s="21">
        <v>635</v>
      </c>
      <c r="H56" s="18">
        <f t="shared" si="0"/>
        <v>4351</v>
      </c>
      <c r="I56" s="21">
        <v>36028</v>
      </c>
      <c r="J56" s="21">
        <v>16034</v>
      </c>
      <c r="K56" s="21">
        <v>19994</v>
      </c>
      <c r="L56" s="21">
        <v>6361</v>
      </c>
      <c r="M56" s="21">
        <v>14827</v>
      </c>
      <c r="N56" s="19">
        <f t="shared" si="1"/>
        <v>93244</v>
      </c>
      <c r="O56" s="21">
        <v>9221</v>
      </c>
      <c r="P56" s="21">
        <v>5565</v>
      </c>
      <c r="Q56" s="21">
        <v>3656</v>
      </c>
      <c r="R56" s="21">
        <v>2337</v>
      </c>
      <c r="S56" s="21">
        <v>925</v>
      </c>
      <c r="T56" s="18">
        <f t="shared" si="2"/>
        <v>21704</v>
      </c>
      <c r="V56" s="11">
        <f t="shared" si="4"/>
        <v>46806</v>
      </c>
      <c r="W56" s="11">
        <f t="shared" si="4"/>
        <v>22381</v>
      </c>
      <c r="X56" s="11">
        <f t="shared" si="4"/>
        <v>24425</v>
      </c>
      <c r="Y56" s="11">
        <f t="shared" si="4"/>
        <v>9300</v>
      </c>
      <c r="Z56" s="11">
        <f t="shared" si="4"/>
        <v>16387</v>
      </c>
      <c r="AA56" s="11">
        <f t="shared" si="4"/>
        <v>119299</v>
      </c>
    </row>
    <row r="57" spans="1:27" ht="21">
      <c r="A57" s="18">
        <v>50</v>
      </c>
      <c r="B57" s="2" t="s">
        <v>45</v>
      </c>
      <c r="C57" s="21">
        <v>15260</v>
      </c>
      <c r="D57" s="21">
        <v>8106</v>
      </c>
      <c r="E57" s="21">
        <v>7154</v>
      </c>
      <c r="F57" s="21">
        <v>3780</v>
      </c>
      <c r="G57" s="21">
        <v>2614</v>
      </c>
      <c r="H57" s="18">
        <f t="shared" si="0"/>
        <v>36914</v>
      </c>
      <c r="I57" s="21">
        <v>18437</v>
      </c>
      <c r="J57" s="21">
        <v>10542</v>
      </c>
      <c r="K57" s="21">
        <v>7895</v>
      </c>
      <c r="L57" s="21">
        <v>6421</v>
      </c>
      <c r="M57" s="21">
        <v>5978</v>
      </c>
      <c r="N57" s="19">
        <f t="shared" si="1"/>
        <v>49273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18">
        <f t="shared" si="2"/>
        <v>0</v>
      </c>
      <c r="V57" s="11">
        <f t="shared" si="4"/>
        <v>33697</v>
      </c>
      <c r="W57" s="11">
        <f t="shared" si="4"/>
        <v>18648</v>
      </c>
      <c r="X57" s="11">
        <f t="shared" si="4"/>
        <v>15049</v>
      </c>
      <c r="Y57" s="11">
        <f t="shared" si="4"/>
        <v>10201</v>
      </c>
      <c r="Z57" s="11">
        <f t="shared" si="4"/>
        <v>8592</v>
      </c>
      <c r="AA57" s="11">
        <f t="shared" si="4"/>
        <v>86187</v>
      </c>
    </row>
    <row r="58" spans="1:27" ht="21">
      <c r="A58" s="18">
        <v>51</v>
      </c>
      <c r="B58" s="1" t="s">
        <v>16</v>
      </c>
      <c r="C58" s="21">
        <v>7436</v>
      </c>
      <c r="D58" s="21">
        <v>4502</v>
      </c>
      <c r="E58" s="21">
        <v>2934</v>
      </c>
      <c r="F58" s="21">
        <v>2383</v>
      </c>
      <c r="G58" s="21">
        <v>2143</v>
      </c>
      <c r="H58" s="18">
        <f t="shared" si="0"/>
        <v>19398</v>
      </c>
      <c r="I58" s="21">
        <v>4243</v>
      </c>
      <c r="J58" s="21">
        <v>2309</v>
      </c>
      <c r="K58" s="21">
        <v>1934</v>
      </c>
      <c r="L58" s="21">
        <v>2017</v>
      </c>
      <c r="M58" s="21">
        <v>1235</v>
      </c>
      <c r="N58" s="19">
        <f t="shared" si="1"/>
        <v>11738</v>
      </c>
      <c r="O58" s="21">
        <v>609</v>
      </c>
      <c r="P58" s="21">
        <v>331</v>
      </c>
      <c r="Q58" s="21">
        <v>278</v>
      </c>
      <c r="R58" s="21">
        <v>502</v>
      </c>
      <c r="S58" s="21">
        <v>107</v>
      </c>
      <c r="T58" s="18">
        <f t="shared" si="2"/>
        <v>1827</v>
      </c>
      <c r="V58" s="11">
        <f t="shared" si="4"/>
        <v>12288</v>
      </c>
      <c r="W58" s="11">
        <f t="shared" si="4"/>
        <v>7142</v>
      </c>
      <c r="X58" s="11">
        <f t="shared" si="4"/>
        <v>5146</v>
      </c>
      <c r="Y58" s="11">
        <f t="shared" si="4"/>
        <v>4902</v>
      </c>
      <c r="Z58" s="11">
        <f t="shared" si="4"/>
        <v>3485</v>
      </c>
      <c r="AA58" s="11">
        <f t="shared" si="4"/>
        <v>32963</v>
      </c>
    </row>
    <row r="59" spans="1:27" ht="21">
      <c r="A59" s="18">
        <v>52</v>
      </c>
      <c r="B59" s="1" t="s">
        <v>9</v>
      </c>
      <c r="C59" s="21">
        <v>18865</v>
      </c>
      <c r="D59" s="21">
        <v>10591</v>
      </c>
      <c r="E59" s="21">
        <v>8274</v>
      </c>
      <c r="F59" s="21">
        <v>4596</v>
      </c>
      <c r="G59" s="21">
        <v>3741</v>
      </c>
      <c r="H59" s="18">
        <f t="shared" si="0"/>
        <v>46067</v>
      </c>
      <c r="I59" s="21">
        <v>5095</v>
      </c>
      <c r="J59" s="21">
        <v>2601</v>
      </c>
      <c r="K59" s="21">
        <v>2494</v>
      </c>
      <c r="L59" s="21">
        <v>1210</v>
      </c>
      <c r="M59" s="21">
        <v>1530</v>
      </c>
      <c r="N59" s="19">
        <f t="shared" si="1"/>
        <v>12930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18">
        <f t="shared" si="2"/>
        <v>0</v>
      </c>
      <c r="V59" s="11">
        <f t="shared" si="4"/>
        <v>23960</v>
      </c>
      <c r="W59" s="11">
        <f t="shared" si="4"/>
        <v>13192</v>
      </c>
      <c r="X59" s="11">
        <f t="shared" si="4"/>
        <v>10768</v>
      </c>
      <c r="Y59" s="11">
        <f t="shared" si="4"/>
        <v>5806</v>
      </c>
      <c r="Z59" s="11">
        <f t="shared" si="4"/>
        <v>5271</v>
      </c>
      <c r="AA59" s="11">
        <f t="shared" si="4"/>
        <v>58997</v>
      </c>
    </row>
    <row r="60" spans="1:27" ht="21">
      <c r="A60" s="18">
        <v>53</v>
      </c>
      <c r="B60" s="1" t="s">
        <v>10</v>
      </c>
      <c r="C60" s="21">
        <v>30054</v>
      </c>
      <c r="D60" s="21">
        <v>17478</v>
      </c>
      <c r="E60" s="21">
        <v>12576</v>
      </c>
      <c r="F60" s="21">
        <v>6707</v>
      </c>
      <c r="G60" s="21">
        <v>3946</v>
      </c>
      <c r="H60" s="18">
        <f t="shared" si="0"/>
        <v>70761</v>
      </c>
      <c r="I60" s="21">
        <v>7734</v>
      </c>
      <c r="J60" s="21">
        <v>4136</v>
      </c>
      <c r="K60" s="21">
        <v>3598</v>
      </c>
      <c r="L60" s="21">
        <v>2102</v>
      </c>
      <c r="M60" s="21">
        <v>2826</v>
      </c>
      <c r="N60" s="19">
        <f t="shared" si="1"/>
        <v>20396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18">
        <f t="shared" si="2"/>
        <v>0</v>
      </c>
      <c r="V60" s="11">
        <f t="shared" si="4"/>
        <v>37788</v>
      </c>
      <c r="W60" s="11">
        <f t="shared" si="4"/>
        <v>21614</v>
      </c>
      <c r="X60" s="11">
        <f t="shared" si="4"/>
        <v>16174</v>
      </c>
      <c r="Y60" s="11">
        <f t="shared" si="4"/>
        <v>8809</v>
      </c>
      <c r="Z60" s="11">
        <f t="shared" si="4"/>
        <v>6772</v>
      </c>
      <c r="AA60" s="11">
        <f t="shared" si="4"/>
        <v>91157</v>
      </c>
    </row>
    <row r="61" spans="1:27" ht="21">
      <c r="A61" s="18">
        <v>54</v>
      </c>
      <c r="B61" s="1" t="s">
        <v>51</v>
      </c>
      <c r="C61" s="21">
        <v>19781</v>
      </c>
      <c r="D61" s="21">
        <v>10801</v>
      </c>
      <c r="E61" s="21">
        <v>8980</v>
      </c>
      <c r="F61" s="21">
        <v>10135</v>
      </c>
      <c r="G61" s="21">
        <v>4343</v>
      </c>
      <c r="H61" s="18">
        <f t="shared" si="0"/>
        <v>54040</v>
      </c>
      <c r="I61" s="21">
        <v>26428</v>
      </c>
      <c r="J61" s="21">
        <v>10817</v>
      </c>
      <c r="K61" s="21">
        <v>15611</v>
      </c>
      <c r="L61" s="21">
        <v>559</v>
      </c>
      <c r="M61" s="21">
        <v>2074</v>
      </c>
      <c r="N61" s="19">
        <f t="shared" si="1"/>
        <v>55489</v>
      </c>
      <c r="O61" s="21">
        <v>3110</v>
      </c>
      <c r="P61" s="21">
        <v>1559</v>
      </c>
      <c r="Q61" s="21">
        <v>1551</v>
      </c>
      <c r="R61" s="21">
        <v>1437</v>
      </c>
      <c r="S61" s="21">
        <v>724</v>
      </c>
      <c r="T61" s="18">
        <f t="shared" si="2"/>
        <v>8381</v>
      </c>
      <c r="V61" s="11">
        <f t="shared" si="4"/>
        <v>49319</v>
      </c>
      <c r="W61" s="11">
        <f t="shared" si="4"/>
        <v>23177</v>
      </c>
      <c r="X61" s="11">
        <f t="shared" si="4"/>
        <v>26142</v>
      </c>
      <c r="Y61" s="11">
        <f t="shared" si="4"/>
        <v>12131</v>
      </c>
      <c r="Z61" s="11">
        <f t="shared" si="4"/>
        <v>7141</v>
      </c>
      <c r="AA61" s="11">
        <f t="shared" si="4"/>
        <v>117910</v>
      </c>
    </row>
    <row r="62" spans="1:27" ht="21">
      <c r="A62" s="18">
        <v>55</v>
      </c>
      <c r="B62" s="1" t="s">
        <v>27</v>
      </c>
      <c r="C62" s="21">
        <v>21055</v>
      </c>
      <c r="D62" s="21">
        <v>10039</v>
      </c>
      <c r="E62" s="21">
        <v>11016</v>
      </c>
      <c r="F62" s="21">
        <v>4750</v>
      </c>
      <c r="G62" s="21">
        <v>3122</v>
      </c>
      <c r="H62" s="18">
        <f t="shared" si="0"/>
        <v>49982</v>
      </c>
      <c r="I62" s="21">
        <v>6600</v>
      </c>
      <c r="J62" s="21">
        <v>3139</v>
      </c>
      <c r="K62" s="21">
        <v>3461</v>
      </c>
      <c r="L62" s="21">
        <v>1968</v>
      </c>
      <c r="M62" s="21">
        <v>2816</v>
      </c>
      <c r="N62" s="19">
        <f t="shared" si="1"/>
        <v>17984</v>
      </c>
      <c r="O62" s="21">
        <v>2245</v>
      </c>
      <c r="P62" s="21">
        <v>1169</v>
      </c>
      <c r="Q62" s="21">
        <v>1076</v>
      </c>
      <c r="R62" s="21">
        <v>237</v>
      </c>
      <c r="S62" s="21">
        <v>569</v>
      </c>
      <c r="T62" s="18">
        <f t="shared" si="2"/>
        <v>5296</v>
      </c>
      <c r="V62" s="11">
        <f t="shared" si="4"/>
        <v>29900</v>
      </c>
      <c r="W62" s="11">
        <f t="shared" si="4"/>
        <v>14347</v>
      </c>
      <c r="X62" s="11">
        <f t="shared" si="4"/>
        <v>15553</v>
      </c>
      <c r="Y62" s="11">
        <f t="shared" si="4"/>
        <v>6955</v>
      </c>
      <c r="Z62" s="11">
        <f t="shared" si="4"/>
        <v>6507</v>
      </c>
      <c r="AA62" s="11">
        <f t="shared" si="4"/>
        <v>73262</v>
      </c>
    </row>
    <row r="63" spans="1:27" ht="21">
      <c r="A63" s="18">
        <v>56</v>
      </c>
      <c r="B63" s="1" t="s">
        <v>42</v>
      </c>
      <c r="C63" s="21">
        <v>36667</v>
      </c>
      <c r="D63" s="21">
        <v>19545</v>
      </c>
      <c r="E63" s="21">
        <v>17122</v>
      </c>
      <c r="F63" s="21">
        <v>15750</v>
      </c>
      <c r="G63" s="21">
        <v>5916</v>
      </c>
      <c r="H63" s="18">
        <f t="shared" si="0"/>
        <v>95000</v>
      </c>
      <c r="I63" s="21">
        <v>11810</v>
      </c>
      <c r="J63" s="21">
        <v>5698</v>
      </c>
      <c r="K63" s="21">
        <v>6112</v>
      </c>
      <c r="L63" s="21">
        <v>5219</v>
      </c>
      <c r="M63" s="21">
        <v>3248</v>
      </c>
      <c r="N63" s="19">
        <f t="shared" si="1"/>
        <v>32087</v>
      </c>
      <c r="O63" s="21">
        <v>2219</v>
      </c>
      <c r="P63" s="21">
        <v>1082</v>
      </c>
      <c r="Q63" s="21">
        <v>1137</v>
      </c>
      <c r="R63" s="21">
        <v>1257</v>
      </c>
      <c r="S63" s="21">
        <v>497</v>
      </c>
      <c r="T63" s="18">
        <f t="shared" si="2"/>
        <v>6192</v>
      </c>
      <c r="V63" s="11">
        <f t="shared" si="4"/>
        <v>50696</v>
      </c>
      <c r="W63" s="11">
        <f t="shared" si="4"/>
        <v>26325</v>
      </c>
      <c r="X63" s="11">
        <f t="shared" si="4"/>
        <v>24371</v>
      </c>
      <c r="Y63" s="11">
        <f t="shared" si="4"/>
        <v>22226</v>
      </c>
      <c r="Z63" s="11">
        <f t="shared" si="4"/>
        <v>9661</v>
      </c>
      <c r="AA63" s="11">
        <f t="shared" si="4"/>
        <v>133279</v>
      </c>
    </row>
    <row r="64" spans="1:27" ht="21">
      <c r="A64" s="18">
        <v>57</v>
      </c>
      <c r="B64" s="2" t="s">
        <v>33</v>
      </c>
      <c r="C64" s="21">
        <v>13425</v>
      </c>
      <c r="D64" s="21">
        <v>6498</v>
      </c>
      <c r="E64" s="21">
        <v>6927</v>
      </c>
      <c r="F64" s="21">
        <v>3377</v>
      </c>
      <c r="G64" s="21">
        <v>989</v>
      </c>
      <c r="H64" s="18">
        <f t="shared" si="0"/>
        <v>31216</v>
      </c>
      <c r="I64" s="21">
        <v>8006</v>
      </c>
      <c r="J64" s="21">
        <v>3230</v>
      </c>
      <c r="K64" s="21">
        <v>4776</v>
      </c>
      <c r="L64" s="21">
        <v>2968</v>
      </c>
      <c r="M64" s="21">
        <v>3885</v>
      </c>
      <c r="N64" s="19">
        <f t="shared" si="1"/>
        <v>22865</v>
      </c>
      <c r="O64" s="21">
        <v>1704</v>
      </c>
      <c r="P64" s="21">
        <v>937</v>
      </c>
      <c r="Q64" s="21">
        <v>767</v>
      </c>
      <c r="R64" s="21">
        <v>389</v>
      </c>
      <c r="S64" s="21">
        <v>284</v>
      </c>
      <c r="T64" s="18">
        <f t="shared" si="2"/>
        <v>4081</v>
      </c>
      <c r="V64" s="11">
        <f t="shared" si="4"/>
        <v>23135</v>
      </c>
      <c r="W64" s="11">
        <f t="shared" si="4"/>
        <v>10665</v>
      </c>
      <c r="X64" s="11">
        <f t="shared" si="4"/>
        <v>12470</v>
      </c>
      <c r="Y64" s="11">
        <f t="shared" si="4"/>
        <v>6734</v>
      </c>
      <c r="Z64" s="11">
        <f t="shared" si="4"/>
        <v>5158</v>
      </c>
      <c r="AA64" s="11">
        <f t="shared" si="4"/>
        <v>58162</v>
      </c>
    </row>
    <row r="65" spans="1:27" ht="21">
      <c r="A65" s="18">
        <v>58</v>
      </c>
      <c r="B65" s="1" t="s">
        <v>32</v>
      </c>
      <c r="C65" s="21">
        <v>28337</v>
      </c>
      <c r="D65" s="21">
        <v>14794</v>
      </c>
      <c r="E65" s="21">
        <v>13543</v>
      </c>
      <c r="F65" s="21">
        <v>10293</v>
      </c>
      <c r="G65" s="21">
        <v>3775</v>
      </c>
      <c r="H65" s="18">
        <f t="shared" si="0"/>
        <v>70742</v>
      </c>
      <c r="I65" s="21">
        <v>17009</v>
      </c>
      <c r="J65" s="21">
        <v>8123</v>
      </c>
      <c r="K65" s="21">
        <v>8886</v>
      </c>
      <c r="L65" s="21">
        <v>264</v>
      </c>
      <c r="M65" s="21">
        <v>9191</v>
      </c>
      <c r="N65" s="19">
        <f t="shared" si="1"/>
        <v>43473</v>
      </c>
      <c r="O65" s="21">
        <v>1321</v>
      </c>
      <c r="P65" s="21">
        <v>573</v>
      </c>
      <c r="Q65" s="21">
        <v>748</v>
      </c>
      <c r="R65" s="21">
        <v>1238</v>
      </c>
      <c r="S65" s="21">
        <v>0</v>
      </c>
      <c r="T65" s="18">
        <f t="shared" si="2"/>
        <v>3880</v>
      </c>
      <c r="V65" s="11">
        <f t="shared" si="4"/>
        <v>46667</v>
      </c>
      <c r="W65" s="11">
        <f t="shared" si="4"/>
        <v>23490</v>
      </c>
      <c r="X65" s="11">
        <f t="shared" si="4"/>
        <v>23177</v>
      </c>
      <c r="Y65" s="11">
        <f t="shared" si="4"/>
        <v>11795</v>
      </c>
      <c r="Z65" s="11">
        <f t="shared" si="4"/>
        <v>12966</v>
      </c>
      <c r="AA65" s="11">
        <f t="shared" si="4"/>
        <v>118095</v>
      </c>
    </row>
    <row r="66" spans="1:27" ht="21">
      <c r="A66" s="18">
        <v>59</v>
      </c>
      <c r="B66" s="1" t="s">
        <v>25</v>
      </c>
      <c r="C66" s="21">
        <v>56418</v>
      </c>
      <c r="D66" s="21">
        <v>37614</v>
      </c>
      <c r="E66" s="21">
        <v>18804</v>
      </c>
      <c r="F66" s="21">
        <v>18810</v>
      </c>
      <c r="G66" s="21">
        <v>16467</v>
      </c>
      <c r="H66" s="18">
        <f t="shared" si="0"/>
        <v>148113</v>
      </c>
      <c r="I66" s="21">
        <v>12276</v>
      </c>
      <c r="J66" s="21">
        <v>5392</v>
      </c>
      <c r="K66" s="21">
        <v>6884</v>
      </c>
      <c r="L66" s="21">
        <v>4746</v>
      </c>
      <c r="M66" s="21">
        <v>3047</v>
      </c>
      <c r="N66" s="19">
        <f t="shared" si="1"/>
        <v>32345</v>
      </c>
      <c r="O66" s="21">
        <v>2166</v>
      </c>
      <c r="P66" s="21">
        <v>799</v>
      </c>
      <c r="Q66" s="21">
        <v>1367</v>
      </c>
      <c r="R66" s="21">
        <v>549</v>
      </c>
      <c r="S66" s="21">
        <v>108</v>
      </c>
      <c r="T66" s="22">
        <f t="shared" si="2"/>
        <v>4989</v>
      </c>
      <c r="V66" s="11">
        <f t="shared" si="4"/>
        <v>70860</v>
      </c>
      <c r="W66" s="11">
        <f t="shared" si="4"/>
        <v>43805</v>
      </c>
      <c r="X66" s="11">
        <f t="shared" si="4"/>
        <v>27055</v>
      </c>
      <c r="Y66" s="11">
        <f t="shared" si="4"/>
        <v>24105</v>
      </c>
      <c r="Z66" s="11">
        <f t="shared" si="4"/>
        <v>19622</v>
      </c>
      <c r="AA66" s="11">
        <f t="shared" si="4"/>
        <v>185447</v>
      </c>
    </row>
    <row r="67" spans="1:27" ht="21">
      <c r="A67" s="18">
        <v>60</v>
      </c>
      <c r="B67" s="2" t="s">
        <v>56</v>
      </c>
      <c r="C67" s="21">
        <v>37498</v>
      </c>
      <c r="D67" s="21">
        <v>20371</v>
      </c>
      <c r="E67" s="21">
        <v>17127</v>
      </c>
      <c r="F67" s="21">
        <v>17178</v>
      </c>
      <c r="G67" s="21">
        <v>9477</v>
      </c>
      <c r="H67" s="18">
        <f t="shared" si="0"/>
        <v>101651</v>
      </c>
      <c r="I67" s="21">
        <v>24624</v>
      </c>
      <c r="J67" s="21">
        <v>11715</v>
      </c>
      <c r="K67" s="21">
        <v>12909</v>
      </c>
      <c r="L67" s="21">
        <v>9079</v>
      </c>
      <c r="M67" s="21">
        <v>15545</v>
      </c>
      <c r="N67" s="19">
        <f t="shared" si="1"/>
        <v>73872</v>
      </c>
      <c r="O67" s="21">
        <v>3618</v>
      </c>
      <c r="P67" s="21">
        <v>2006</v>
      </c>
      <c r="Q67" s="21">
        <v>1612</v>
      </c>
      <c r="R67" s="21">
        <v>2299</v>
      </c>
      <c r="S67" s="21">
        <v>516</v>
      </c>
      <c r="T67" s="18">
        <f t="shared" si="2"/>
        <v>10051</v>
      </c>
      <c r="V67" s="11">
        <f t="shared" si="4"/>
        <v>65740</v>
      </c>
      <c r="W67" s="11">
        <f t="shared" si="4"/>
        <v>34092</v>
      </c>
      <c r="X67" s="11">
        <f t="shared" si="4"/>
        <v>31648</v>
      </c>
      <c r="Y67" s="11">
        <f t="shared" si="4"/>
        <v>28556</v>
      </c>
      <c r="Z67" s="11">
        <f t="shared" si="4"/>
        <v>25538</v>
      </c>
      <c r="AA67" s="11">
        <f t="shared" si="4"/>
        <v>185574</v>
      </c>
    </row>
    <row r="68" spans="1:27" ht="21">
      <c r="A68" s="18">
        <v>61</v>
      </c>
      <c r="B68" s="1" t="s">
        <v>53</v>
      </c>
      <c r="C68" s="21">
        <v>25681</v>
      </c>
      <c r="D68" s="21">
        <v>14928</v>
      </c>
      <c r="E68" s="21">
        <v>10753</v>
      </c>
      <c r="F68" s="21">
        <v>9550</v>
      </c>
      <c r="G68" s="21">
        <v>7154</v>
      </c>
      <c r="H68" s="18">
        <f t="shared" si="0"/>
        <v>68066</v>
      </c>
      <c r="I68" s="21">
        <v>26526</v>
      </c>
      <c r="J68" s="21">
        <v>13787</v>
      </c>
      <c r="K68" s="21">
        <v>12739</v>
      </c>
      <c r="L68" s="21">
        <v>6340</v>
      </c>
      <c r="M68" s="21">
        <v>9193</v>
      </c>
      <c r="N68" s="19">
        <f t="shared" si="1"/>
        <v>68585</v>
      </c>
      <c r="O68" s="21">
        <v>2347</v>
      </c>
      <c r="P68" s="21">
        <v>1431</v>
      </c>
      <c r="Q68" s="21">
        <v>916</v>
      </c>
      <c r="R68" s="21">
        <v>663</v>
      </c>
      <c r="S68" s="21">
        <v>1432</v>
      </c>
      <c r="T68" s="18">
        <f t="shared" si="2"/>
        <v>6789</v>
      </c>
      <c r="V68" s="11">
        <f t="shared" si="4"/>
        <v>54554</v>
      </c>
      <c r="W68" s="11">
        <f t="shared" si="4"/>
        <v>30146</v>
      </c>
      <c r="X68" s="11">
        <f t="shared" si="4"/>
        <v>24408</v>
      </c>
      <c r="Y68" s="11">
        <f t="shared" si="4"/>
        <v>16553</v>
      </c>
      <c r="Z68" s="11">
        <f t="shared" si="4"/>
        <v>17779</v>
      </c>
      <c r="AA68" s="11">
        <f t="shared" si="4"/>
        <v>143440</v>
      </c>
    </row>
    <row r="69" spans="1:27" ht="21">
      <c r="A69" s="18">
        <v>62</v>
      </c>
      <c r="B69" s="1" t="s">
        <v>78</v>
      </c>
      <c r="C69" s="21">
        <v>31576</v>
      </c>
      <c r="D69" s="21">
        <v>17488</v>
      </c>
      <c r="E69" s="21">
        <v>14088</v>
      </c>
      <c r="F69" s="21">
        <v>11597</v>
      </c>
      <c r="G69" s="21">
        <v>6410</v>
      </c>
      <c r="H69" s="18">
        <f t="shared" si="0"/>
        <v>81159</v>
      </c>
      <c r="I69" s="21">
        <v>25854</v>
      </c>
      <c r="J69" s="21">
        <v>12035</v>
      </c>
      <c r="K69" s="21">
        <v>13819</v>
      </c>
      <c r="L69" s="21">
        <v>2408</v>
      </c>
      <c r="M69" s="21">
        <v>4532</v>
      </c>
      <c r="N69" s="19">
        <f t="shared" si="1"/>
        <v>58648</v>
      </c>
      <c r="O69" s="21">
        <v>2507</v>
      </c>
      <c r="P69" s="21">
        <v>1397</v>
      </c>
      <c r="Q69" s="21">
        <v>1110</v>
      </c>
      <c r="R69" s="21">
        <v>751</v>
      </c>
      <c r="S69" s="21">
        <v>406</v>
      </c>
      <c r="T69" s="18">
        <f t="shared" si="2"/>
        <v>6171</v>
      </c>
      <c r="V69" s="11">
        <f t="shared" si="4"/>
        <v>59937</v>
      </c>
      <c r="W69" s="11">
        <f t="shared" si="4"/>
        <v>30920</v>
      </c>
      <c r="X69" s="11">
        <f t="shared" si="4"/>
        <v>29017</v>
      </c>
      <c r="Y69" s="11">
        <f t="shared" si="4"/>
        <v>14756</v>
      </c>
      <c r="Z69" s="11">
        <f t="shared" si="4"/>
        <v>11348</v>
      </c>
      <c r="AA69" s="11">
        <f t="shared" si="4"/>
        <v>145978</v>
      </c>
    </row>
    <row r="70" spans="1:27" ht="21">
      <c r="A70" s="18">
        <v>63</v>
      </c>
      <c r="B70" s="1" t="s">
        <v>35</v>
      </c>
      <c r="C70" s="21">
        <v>13699</v>
      </c>
      <c r="D70" s="21">
        <v>6145</v>
      </c>
      <c r="E70" s="21">
        <v>7554</v>
      </c>
      <c r="F70" s="21">
        <v>5402</v>
      </c>
      <c r="G70" s="21">
        <v>3958</v>
      </c>
      <c r="H70" s="18">
        <f t="shared" si="0"/>
        <v>36758</v>
      </c>
      <c r="I70" s="21">
        <v>10815</v>
      </c>
      <c r="J70" s="21">
        <v>3384</v>
      </c>
      <c r="K70" s="21">
        <v>7431</v>
      </c>
      <c r="L70" s="21">
        <v>1096</v>
      </c>
      <c r="M70" s="21">
        <v>5867</v>
      </c>
      <c r="N70" s="19">
        <f t="shared" si="1"/>
        <v>28593</v>
      </c>
      <c r="O70" s="21">
        <v>4560</v>
      </c>
      <c r="P70" s="21">
        <v>1944</v>
      </c>
      <c r="Q70" s="21">
        <v>2616</v>
      </c>
      <c r="R70" s="21">
        <v>2487</v>
      </c>
      <c r="S70" s="21">
        <v>927</v>
      </c>
      <c r="T70" s="18">
        <f t="shared" si="2"/>
        <v>12534</v>
      </c>
      <c r="V70" s="11">
        <f t="shared" si="4"/>
        <v>29074</v>
      </c>
      <c r="W70" s="11">
        <f t="shared" si="4"/>
        <v>11473</v>
      </c>
      <c r="X70" s="11">
        <f t="shared" si="4"/>
        <v>17601</v>
      </c>
      <c r="Y70" s="11">
        <f t="shared" si="4"/>
        <v>8985</v>
      </c>
      <c r="Z70" s="11">
        <f t="shared" si="4"/>
        <v>10752</v>
      </c>
      <c r="AA70" s="11">
        <f t="shared" si="4"/>
        <v>77885</v>
      </c>
    </row>
    <row r="71" spans="1:27" ht="21">
      <c r="A71" s="18">
        <v>64</v>
      </c>
      <c r="B71" s="1" t="s">
        <v>31</v>
      </c>
      <c r="C71" s="21">
        <v>19258</v>
      </c>
      <c r="D71" s="21">
        <v>10233</v>
      </c>
      <c r="E71" s="21">
        <v>9025</v>
      </c>
      <c r="F71" s="21">
        <v>9061</v>
      </c>
      <c r="G71" s="21">
        <v>4315</v>
      </c>
      <c r="H71" s="18">
        <f t="shared" si="0"/>
        <v>51892</v>
      </c>
      <c r="I71" s="21">
        <v>11130</v>
      </c>
      <c r="J71" s="21">
        <v>5459</v>
      </c>
      <c r="K71" s="21">
        <v>5671</v>
      </c>
      <c r="L71" s="21">
        <v>2616</v>
      </c>
      <c r="M71" s="21">
        <v>6610</v>
      </c>
      <c r="N71" s="19">
        <f t="shared" si="1"/>
        <v>31486</v>
      </c>
      <c r="O71" s="21">
        <v>4941</v>
      </c>
      <c r="P71" s="21">
        <v>2377</v>
      </c>
      <c r="Q71" s="21">
        <v>2564</v>
      </c>
      <c r="R71" s="21">
        <v>2826</v>
      </c>
      <c r="S71" s="21">
        <v>952</v>
      </c>
      <c r="T71" s="18">
        <f t="shared" si="2"/>
        <v>13660</v>
      </c>
      <c r="V71" s="11">
        <f t="shared" si="4"/>
        <v>35329</v>
      </c>
      <c r="W71" s="11">
        <f t="shared" si="4"/>
        <v>18069</v>
      </c>
      <c r="X71" s="11">
        <f t="shared" si="4"/>
        <v>17260</v>
      </c>
      <c r="Y71" s="11">
        <f t="shared" si="4"/>
        <v>14503</v>
      </c>
      <c r="Z71" s="11">
        <f t="shared" si="4"/>
        <v>11877</v>
      </c>
      <c r="AA71" s="11">
        <f t="shared" si="4"/>
        <v>97038</v>
      </c>
    </row>
    <row r="72" spans="1:27" ht="21">
      <c r="A72" s="18">
        <v>65</v>
      </c>
      <c r="B72" s="1" t="s">
        <v>71</v>
      </c>
      <c r="C72" s="21">
        <v>14164</v>
      </c>
      <c r="D72" s="21">
        <v>7895</v>
      </c>
      <c r="E72" s="21">
        <v>6269</v>
      </c>
      <c r="F72" s="21">
        <v>2147</v>
      </c>
      <c r="G72" s="21">
        <v>2870</v>
      </c>
      <c r="H72" s="18">
        <f t="shared" ref="H72:H82" si="5">+C72+D72+E72+F72+G72</f>
        <v>33345</v>
      </c>
      <c r="I72" s="21">
        <v>3034</v>
      </c>
      <c r="J72" s="21">
        <v>1232</v>
      </c>
      <c r="K72" s="21">
        <v>1802</v>
      </c>
      <c r="L72" s="21">
        <v>1008</v>
      </c>
      <c r="M72" s="21">
        <v>838</v>
      </c>
      <c r="N72" s="19">
        <f t="shared" ref="N72:N82" si="6">+I72+J72+K72+L72+M72</f>
        <v>7914</v>
      </c>
      <c r="O72" s="21">
        <v>5013</v>
      </c>
      <c r="P72" s="21">
        <v>1924</v>
      </c>
      <c r="Q72" s="21">
        <v>3089</v>
      </c>
      <c r="R72" s="21">
        <v>482</v>
      </c>
      <c r="S72" s="21">
        <v>624</v>
      </c>
      <c r="T72" s="18">
        <f t="shared" ref="T72:T82" si="7">+O72+P72+Q72+R72+S72</f>
        <v>11132</v>
      </c>
      <c r="V72" s="11">
        <f t="shared" ref="V72:AA82" si="8">+C72+I72+O72</f>
        <v>22211</v>
      </c>
      <c r="W72" s="11">
        <f t="shared" si="8"/>
        <v>11051</v>
      </c>
      <c r="X72" s="11">
        <f t="shared" si="8"/>
        <v>11160</v>
      </c>
      <c r="Y72" s="11">
        <f t="shared" si="8"/>
        <v>3637</v>
      </c>
      <c r="Z72" s="11">
        <f t="shared" si="8"/>
        <v>4332</v>
      </c>
      <c r="AA72" s="11">
        <f t="shared" si="8"/>
        <v>52391</v>
      </c>
    </row>
    <row r="73" spans="1:27" ht="21">
      <c r="A73" s="18">
        <v>66</v>
      </c>
      <c r="B73" s="3" t="s">
        <v>111</v>
      </c>
      <c r="C73" s="21">
        <v>11915</v>
      </c>
      <c r="D73" s="21">
        <v>6334</v>
      </c>
      <c r="E73" s="21">
        <v>5581</v>
      </c>
      <c r="F73" s="21">
        <v>3311</v>
      </c>
      <c r="G73" s="21">
        <v>1792</v>
      </c>
      <c r="H73" s="18">
        <f t="shared" si="5"/>
        <v>28933</v>
      </c>
      <c r="I73" s="21">
        <v>10732</v>
      </c>
      <c r="J73" s="21">
        <v>4923</v>
      </c>
      <c r="K73" s="21">
        <v>5809</v>
      </c>
      <c r="L73" s="21">
        <v>3671</v>
      </c>
      <c r="M73" s="21">
        <v>7061</v>
      </c>
      <c r="N73" s="19">
        <f t="shared" si="6"/>
        <v>32196</v>
      </c>
      <c r="O73" s="21">
        <v>1421</v>
      </c>
      <c r="P73" s="21">
        <v>748</v>
      </c>
      <c r="Q73" s="21">
        <v>673</v>
      </c>
      <c r="R73" s="21">
        <v>374</v>
      </c>
      <c r="S73" s="21">
        <v>68</v>
      </c>
      <c r="T73" s="18">
        <f t="shared" si="7"/>
        <v>3284</v>
      </c>
      <c r="V73" s="11">
        <f t="shared" si="8"/>
        <v>24068</v>
      </c>
      <c r="W73" s="11">
        <f t="shared" si="8"/>
        <v>12005</v>
      </c>
      <c r="X73" s="11">
        <f t="shared" si="8"/>
        <v>12063</v>
      </c>
      <c r="Y73" s="11">
        <f t="shared" si="8"/>
        <v>7356</v>
      </c>
      <c r="Z73" s="11">
        <f t="shared" si="8"/>
        <v>8921</v>
      </c>
      <c r="AA73" s="11">
        <f t="shared" si="8"/>
        <v>64413</v>
      </c>
    </row>
    <row r="74" spans="1:27" ht="21">
      <c r="A74" s="18">
        <v>67</v>
      </c>
      <c r="B74" s="2" t="s">
        <v>26</v>
      </c>
      <c r="C74" s="21">
        <v>43852</v>
      </c>
      <c r="D74" s="21">
        <v>24384</v>
      </c>
      <c r="E74" s="21">
        <v>19468</v>
      </c>
      <c r="F74" s="21">
        <v>25672</v>
      </c>
      <c r="G74" s="21">
        <v>13369</v>
      </c>
      <c r="H74" s="18">
        <f t="shared" si="5"/>
        <v>126745</v>
      </c>
      <c r="I74" s="21">
        <v>11130</v>
      </c>
      <c r="J74" s="21">
        <v>5459</v>
      </c>
      <c r="K74" s="21">
        <v>5671</v>
      </c>
      <c r="L74" s="21">
        <v>2616</v>
      </c>
      <c r="M74" s="21">
        <v>6610</v>
      </c>
      <c r="N74" s="19">
        <f t="shared" si="6"/>
        <v>31486</v>
      </c>
      <c r="O74" s="21">
        <v>4342</v>
      </c>
      <c r="P74" s="21">
        <v>1924</v>
      </c>
      <c r="Q74" s="21">
        <v>2418</v>
      </c>
      <c r="R74" s="21">
        <v>1596</v>
      </c>
      <c r="S74" s="21">
        <v>1187</v>
      </c>
      <c r="T74" s="18">
        <f t="shared" si="7"/>
        <v>11467</v>
      </c>
      <c r="V74" s="11">
        <f t="shared" si="8"/>
        <v>59324</v>
      </c>
      <c r="W74" s="11">
        <f t="shared" si="8"/>
        <v>31767</v>
      </c>
      <c r="X74" s="11">
        <f t="shared" si="8"/>
        <v>27557</v>
      </c>
      <c r="Y74" s="11">
        <f t="shared" si="8"/>
        <v>29884</v>
      </c>
      <c r="Z74" s="11">
        <f t="shared" si="8"/>
        <v>21166</v>
      </c>
      <c r="AA74" s="11">
        <f t="shared" si="8"/>
        <v>169698</v>
      </c>
    </row>
    <row r="75" spans="1:27" ht="21">
      <c r="A75" s="18">
        <v>68</v>
      </c>
      <c r="B75" s="1" t="s">
        <v>74</v>
      </c>
      <c r="C75" s="21">
        <v>7647</v>
      </c>
      <c r="D75" s="21">
        <v>4069</v>
      </c>
      <c r="E75" s="21">
        <v>3578</v>
      </c>
      <c r="F75" s="21">
        <v>2074</v>
      </c>
      <c r="G75" s="21">
        <v>921</v>
      </c>
      <c r="H75" s="18">
        <f t="shared" si="5"/>
        <v>18289</v>
      </c>
      <c r="I75" s="21">
        <v>990</v>
      </c>
      <c r="J75" s="21">
        <v>429</v>
      </c>
      <c r="K75" s="21">
        <v>561</v>
      </c>
      <c r="L75" s="21">
        <v>665</v>
      </c>
      <c r="M75" s="21">
        <v>194</v>
      </c>
      <c r="N75" s="19">
        <f t="shared" si="6"/>
        <v>2839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18">
        <f t="shared" si="7"/>
        <v>0</v>
      </c>
      <c r="V75" s="11">
        <f t="shared" si="8"/>
        <v>8637</v>
      </c>
      <c r="W75" s="11">
        <f t="shared" si="8"/>
        <v>4498</v>
      </c>
      <c r="X75" s="11">
        <f t="shared" si="8"/>
        <v>4139</v>
      </c>
      <c r="Y75" s="11">
        <f t="shared" si="8"/>
        <v>2739</v>
      </c>
      <c r="Z75" s="11">
        <f t="shared" si="8"/>
        <v>1115</v>
      </c>
      <c r="AA75" s="11">
        <f t="shared" si="8"/>
        <v>21128</v>
      </c>
    </row>
    <row r="76" spans="1:27" ht="21">
      <c r="A76" s="18">
        <v>69</v>
      </c>
      <c r="B76" s="1" t="s">
        <v>112</v>
      </c>
      <c r="C76" s="21">
        <v>8926</v>
      </c>
      <c r="D76" s="21">
        <v>4770</v>
      </c>
      <c r="E76" s="21">
        <v>4156</v>
      </c>
      <c r="F76" s="21">
        <v>1719</v>
      </c>
      <c r="G76" s="21">
        <v>1354</v>
      </c>
      <c r="H76" s="18">
        <f t="shared" si="5"/>
        <v>20925</v>
      </c>
      <c r="I76" s="21">
        <v>6918</v>
      </c>
      <c r="J76" s="21">
        <v>3393</v>
      </c>
      <c r="K76" s="21">
        <v>3525</v>
      </c>
      <c r="L76" s="21">
        <v>702</v>
      </c>
      <c r="M76" s="21">
        <v>2427</v>
      </c>
      <c r="N76" s="19">
        <f t="shared" si="6"/>
        <v>16965</v>
      </c>
      <c r="O76" s="21">
        <v>1093</v>
      </c>
      <c r="P76" s="21">
        <v>461</v>
      </c>
      <c r="Q76" s="21">
        <v>632</v>
      </c>
      <c r="R76" s="21">
        <v>18</v>
      </c>
      <c r="S76" s="21">
        <v>7</v>
      </c>
      <c r="T76" s="18">
        <f t="shared" si="7"/>
        <v>2211</v>
      </c>
      <c r="V76" s="11">
        <f t="shared" si="8"/>
        <v>16937</v>
      </c>
      <c r="W76" s="11">
        <f t="shared" si="8"/>
        <v>8624</v>
      </c>
      <c r="X76" s="11">
        <f t="shared" si="8"/>
        <v>8313</v>
      </c>
      <c r="Y76" s="11">
        <f t="shared" si="8"/>
        <v>2439</v>
      </c>
      <c r="Z76" s="11">
        <f t="shared" si="8"/>
        <v>3788</v>
      </c>
      <c r="AA76" s="11">
        <f t="shared" si="8"/>
        <v>40101</v>
      </c>
    </row>
    <row r="77" spans="1:27" ht="21">
      <c r="A77" s="18">
        <v>70</v>
      </c>
      <c r="B77" s="1" t="s">
        <v>49</v>
      </c>
      <c r="C77" s="21">
        <v>16580</v>
      </c>
      <c r="D77" s="21">
        <v>9182</v>
      </c>
      <c r="E77" s="21">
        <v>7398</v>
      </c>
      <c r="F77" s="21">
        <v>5433</v>
      </c>
      <c r="G77" s="21">
        <v>2715</v>
      </c>
      <c r="H77" s="18">
        <f t="shared" si="5"/>
        <v>41308</v>
      </c>
      <c r="I77" s="21">
        <v>12404</v>
      </c>
      <c r="J77" s="21">
        <v>5806</v>
      </c>
      <c r="K77" s="21">
        <v>6598</v>
      </c>
      <c r="L77" s="21">
        <v>3306</v>
      </c>
      <c r="M77" s="21">
        <v>4052</v>
      </c>
      <c r="N77" s="19">
        <f t="shared" si="6"/>
        <v>32166</v>
      </c>
      <c r="O77" s="21">
        <v>1438</v>
      </c>
      <c r="P77" s="21">
        <v>658</v>
      </c>
      <c r="Q77" s="21">
        <v>780</v>
      </c>
      <c r="R77" s="21">
        <v>676</v>
      </c>
      <c r="S77" s="21">
        <v>56</v>
      </c>
      <c r="T77" s="18">
        <f t="shared" si="7"/>
        <v>3608</v>
      </c>
      <c r="V77" s="11">
        <f t="shared" si="8"/>
        <v>30422</v>
      </c>
      <c r="W77" s="11">
        <f t="shared" si="8"/>
        <v>15646</v>
      </c>
      <c r="X77" s="11">
        <f t="shared" si="8"/>
        <v>14776</v>
      </c>
      <c r="Y77" s="11">
        <f t="shared" si="8"/>
        <v>9415</v>
      </c>
      <c r="Z77" s="11">
        <f t="shared" si="8"/>
        <v>6823</v>
      </c>
      <c r="AA77" s="11">
        <f t="shared" si="8"/>
        <v>77082</v>
      </c>
    </row>
    <row r="78" spans="1:27" ht="21">
      <c r="A78" s="18">
        <v>71</v>
      </c>
      <c r="B78" s="1" t="s">
        <v>22</v>
      </c>
      <c r="C78" s="21">
        <v>43872</v>
      </c>
      <c r="D78" s="21">
        <v>24991</v>
      </c>
      <c r="E78" s="21">
        <v>18881</v>
      </c>
      <c r="F78" s="21">
        <v>18285</v>
      </c>
      <c r="G78" s="21">
        <v>10356</v>
      </c>
      <c r="H78" s="18">
        <f t="shared" si="5"/>
        <v>116385</v>
      </c>
      <c r="I78" s="21">
        <v>21150</v>
      </c>
      <c r="J78" s="21">
        <v>10026</v>
      </c>
      <c r="K78" s="21">
        <v>11124</v>
      </c>
      <c r="L78" s="21">
        <v>4621</v>
      </c>
      <c r="M78" s="21">
        <v>6182</v>
      </c>
      <c r="N78" s="19">
        <f t="shared" si="6"/>
        <v>53103</v>
      </c>
      <c r="O78" s="21">
        <v>7405</v>
      </c>
      <c r="P78" s="21">
        <v>3952</v>
      </c>
      <c r="Q78" s="21">
        <v>3453</v>
      </c>
      <c r="R78" s="21">
        <v>2485</v>
      </c>
      <c r="S78" s="21">
        <v>523</v>
      </c>
      <c r="T78" s="18">
        <f t="shared" si="7"/>
        <v>17818</v>
      </c>
      <c r="V78" s="11">
        <f t="shared" si="8"/>
        <v>72427</v>
      </c>
      <c r="W78" s="11">
        <f t="shared" si="8"/>
        <v>38969</v>
      </c>
      <c r="X78" s="11">
        <f t="shared" si="8"/>
        <v>33458</v>
      </c>
      <c r="Y78" s="11">
        <f t="shared" si="8"/>
        <v>25391</v>
      </c>
      <c r="Z78" s="11">
        <f t="shared" si="8"/>
        <v>17061</v>
      </c>
      <c r="AA78" s="11">
        <f t="shared" si="8"/>
        <v>187306</v>
      </c>
    </row>
    <row r="79" spans="1:27" ht="21">
      <c r="A79" s="18">
        <v>72</v>
      </c>
      <c r="B79" s="1" t="s">
        <v>43</v>
      </c>
      <c r="C79" s="21">
        <v>15639</v>
      </c>
      <c r="D79" s="21">
        <v>8693</v>
      </c>
      <c r="E79" s="21">
        <v>6946</v>
      </c>
      <c r="F79" s="21">
        <v>9826</v>
      </c>
      <c r="G79" s="21">
        <v>5813</v>
      </c>
      <c r="H79" s="18">
        <f t="shared" si="5"/>
        <v>46917</v>
      </c>
      <c r="I79" s="21">
        <v>8726</v>
      </c>
      <c r="J79" s="21">
        <v>4638</v>
      </c>
      <c r="K79" s="21">
        <v>4088</v>
      </c>
      <c r="L79" s="21">
        <v>3864</v>
      </c>
      <c r="M79" s="21">
        <v>4862</v>
      </c>
      <c r="N79" s="19">
        <f t="shared" si="6"/>
        <v>26178</v>
      </c>
      <c r="O79" s="21">
        <v>752</v>
      </c>
      <c r="P79" s="21">
        <v>447</v>
      </c>
      <c r="Q79" s="21">
        <v>305</v>
      </c>
      <c r="R79" s="21">
        <v>556</v>
      </c>
      <c r="S79" s="21">
        <v>196</v>
      </c>
      <c r="T79" s="18">
        <f t="shared" si="7"/>
        <v>2256</v>
      </c>
      <c r="V79" s="11">
        <f t="shared" si="8"/>
        <v>25117</v>
      </c>
      <c r="W79" s="11">
        <f t="shared" si="8"/>
        <v>13778</v>
      </c>
      <c r="X79" s="11">
        <f t="shared" si="8"/>
        <v>11339</v>
      </c>
      <c r="Y79" s="11">
        <f t="shared" si="8"/>
        <v>14246</v>
      </c>
      <c r="Z79" s="11">
        <f t="shared" si="8"/>
        <v>10871</v>
      </c>
      <c r="AA79" s="11">
        <f t="shared" si="8"/>
        <v>75351</v>
      </c>
    </row>
    <row r="80" spans="1:27" ht="21">
      <c r="A80" s="18">
        <v>73</v>
      </c>
      <c r="B80" s="1" t="s">
        <v>65</v>
      </c>
      <c r="C80" s="21">
        <v>17464</v>
      </c>
      <c r="D80" s="21">
        <v>9410</v>
      </c>
      <c r="E80" s="21">
        <v>8054</v>
      </c>
      <c r="F80" s="21">
        <v>2515</v>
      </c>
      <c r="G80" s="21">
        <v>2362</v>
      </c>
      <c r="H80" s="18">
        <f t="shared" si="5"/>
        <v>39805</v>
      </c>
      <c r="I80" s="21">
        <v>23674</v>
      </c>
      <c r="J80" s="21">
        <v>11207</v>
      </c>
      <c r="K80" s="21">
        <v>12467</v>
      </c>
      <c r="L80" s="21">
        <v>6579</v>
      </c>
      <c r="M80" s="21">
        <v>12192</v>
      </c>
      <c r="N80" s="19">
        <f t="shared" si="6"/>
        <v>66119</v>
      </c>
      <c r="O80" s="21">
        <v>3476</v>
      </c>
      <c r="P80" s="21">
        <v>1712</v>
      </c>
      <c r="Q80" s="21">
        <v>1764</v>
      </c>
      <c r="R80" s="21">
        <v>504</v>
      </c>
      <c r="S80" s="21">
        <v>424</v>
      </c>
      <c r="T80" s="18">
        <f t="shared" si="7"/>
        <v>7880</v>
      </c>
      <c r="V80" s="11">
        <f t="shared" si="8"/>
        <v>44614</v>
      </c>
      <c r="W80" s="11">
        <f t="shared" si="8"/>
        <v>22329</v>
      </c>
      <c r="X80" s="11">
        <f t="shared" si="8"/>
        <v>22285</v>
      </c>
      <c r="Y80" s="11">
        <f t="shared" si="8"/>
        <v>9598</v>
      </c>
      <c r="Z80" s="11">
        <f t="shared" si="8"/>
        <v>14978</v>
      </c>
      <c r="AA80" s="11">
        <f t="shared" si="8"/>
        <v>113804</v>
      </c>
    </row>
    <row r="81" spans="1:27" ht="21">
      <c r="A81" s="18">
        <v>74</v>
      </c>
      <c r="B81" s="1" t="s">
        <v>21</v>
      </c>
      <c r="C81" s="21">
        <v>45552</v>
      </c>
      <c r="D81" s="21">
        <v>25002</v>
      </c>
      <c r="E81" s="21">
        <v>20550</v>
      </c>
      <c r="F81" s="21">
        <v>16109</v>
      </c>
      <c r="G81" s="21">
        <v>5389</v>
      </c>
      <c r="H81" s="18">
        <f t="shared" si="5"/>
        <v>112602</v>
      </c>
      <c r="I81" s="21">
        <v>25001</v>
      </c>
      <c r="J81" s="21">
        <v>10710</v>
      </c>
      <c r="K81" s="21">
        <v>14291</v>
      </c>
      <c r="L81" s="21">
        <v>7157</v>
      </c>
      <c r="M81" s="21">
        <v>9366</v>
      </c>
      <c r="N81" s="19">
        <f t="shared" si="6"/>
        <v>66525</v>
      </c>
      <c r="O81" s="21">
        <v>1624</v>
      </c>
      <c r="P81" s="21">
        <v>1076</v>
      </c>
      <c r="Q81" s="21">
        <v>548</v>
      </c>
      <c r="R81" s="21">
        <v>572</v>
      </c>
      <c r="S81" s="21">
        <v>51</v>
      </c>
      <c r="T81" s="18">
        <f t="shared" si="7"/>
        <v>3871</v>
      </c>
      <c r="V81" s="11">
        <f t="shared" si="8"/>
        <v>72177</v>
      </c>
      <c r="W81" s="11">
        <f t="shared" si="8"/>
        <v>36788</v>
      </c>
      <c r="X81" s="11">
        <f t="shared" si="8"/>
        <v>35389</v>
      </c>
      <c r="Y81" s="11">
        <f t="shared" si="8"/>
        <v>23838</v>
      </c>
      <c r="Z81" s="11">
        <f t="shared" si="8"/>
        <v>14806</v>
      </c>
      <c r="AA81" s="11">
        <f t="shared" si="8"/>
        <v>182998</v>
      </c>
    </row>
    <row r="82" spans="1:27" ht="21">
      <c r="A82" s="18">
        <v>75</v>
      </c>
      <c r="B82" s="1" t="s">
        <v>37</v>
      </c>
      <c r="C82" s="21">
        <v>15977</v>
      </c>
      <c r="D82" s="21">
        <v>8816</v>
      </c>
      <c r="E82" s="21">
        <v>7161</v>
      </c>
      <c r="F82" s="21">
        <v>6075</v>
      </c>
      <c r="G82" s="21">
        <v>2335</v>
      </c>
      <c r="H82" s="18">
        <f t="shared" si="5"/>
        <v>40364</v>
      </c>
      <c r="I82" s="21">
        <v>14694</v>
      </c>
      <c r="J82" s="21">
        <v>6892</v>
      </c>
      <c r="K82" s="21">
        <v>7802</v>
      </c>
      <c r="L82" s="21">
        <v>5073</v>
      </c>
      <c r="M82" s="21">
        <v>9623</v>
      </c>
      <c r="N82" s="19">
        <f t="shared" si="6"/>
        <v>44084</v>
      </c>
      <c r="O82" s="21">
        <v>536</v>
      </c>
      <c r="P82" s="21">
        <v>274</v>
      </c>
      <c r="Q82" s="21">
        <v>262</v>
      </c>
      <c r="R82" s="21">
        <v>119</v>
      </c>
      <c r="S82" s="21">
        <v>44</v>
      </c>
      <c r="T82" s="18">
        <f t="shared" si="7"/>
        <v>1235</v>
      </c>
      <c r="V82" s="11">
        <f t="shared" si="8"/>
        <v>31207</v>
      </c>
      <c r="W82" s="11">
        <f t="shared" si="8"/>
        <v>15982</v>
      </c>
      <c r="X82" s="11">
        <f t="shared" si="8"/>
        <v>15225</v>
      </c>
      <c r="Y82" s="11">
        <f t="shared" si="8"/>
        <v>11267</v>
      </c>
      <c r="Z82" s="11">
        <f t="shared" si="8"/>
        <v>12002</v>
      </c>
      <c r="AA82" s="11">
        <f t="shared" si="8"/>
        <v>85683</v>
      </c>
    </row>
    <row r="83" spans="1:27" ht="15.75" thickBot="1"/>
    <row r="84" spans="1:27" ht="31.9" customHeight="1" thickBot="1">
      <c r="B84" s="17" t="s">
        <v>113</v>
      </c>
      <c r="C84" s="16">
        <f>+SUM(C8:C82)</f>
        <v>1545231</v>
      </c>
      <c r="D84" s="12">
        <f>+SUM(D8:D82)</f>
        <v>843814</v>
      </c>
      <c r="E84" s="12">
        <f t="shared" ref="E84:G84" si="9">+SUM(E8:E82)</f>
        <v>701417</v>
      </c>
      <c r="F84" s="12">
        <f t="shared" si="9"/>
        <v>557757</v>
      </c>
      <c r="G84" s="12">
        <f t="shared" si="9"/>
        <v>309715</v>
      </c>
      <c r="H84" s="12">
        <f>+SUM(H8:H82)</f>
        <v>3957934</v>
      </c>
      <c r="I84" s="12">
        <f>+SUM(I8:I82)</f>
        <v>946794</v>
      </c>
      <c r="J84" s="12">
        <f t="shared" ref="J84:AA84" si="10">+SUM(J8:J82)</f>
        <v>443368</v>
      </c>
      <c r="K84" s="12">
        <f t="shared" si="10"/>
        <v>503426</v>
      </c>
      <c r="L84" s="12">
        <f t="shared" si="10"/>
        <v>245284</v>
      </c>
      <c r="M84" s="12">
        <f t="shared" si="10"/>
        <v>359675</v>
      </c>
      <c r="N84" s="12">
        <f t="shared" si="10"/>
        <v>2498547</v>
      </c>
      <c r="O84" s="12">
        <f>+SUM(O8:O82)</f>
        <v>201457</v>
      </c>
      <c r="P84" s="12">
        <f t="shared" si="10"/>
        <v>100881</v>
      </c>
      <c r="Q84" s="12">
        <f t="shared" si="10"/>
        <v>100576</v>
      </c>
      <c r="R84" s="12">
        <f t="shared" si="10"/>
        <v>62865</v>
      </c>
      <c r="S84" s="12">
        <f t="shared" si="10"/>
        <v>30270</v>
      </c>
      <c r="T84" s="12">
        <f t="shared" si="10"/>
        <v>496049</v>
      </c>
      <c r="U84" s="13"/>
      <c r="V84" s="14">
        <f>+SUM(V8:V82)</f>
        <v>2693482</v>
      </c>
      <c r="W84" s="14">
        <f t="shared" si="10"/>
        <v>1388063</v>
      </c>
      <c r="X84" s="14">
        <f t="shared" si="10"/>
        <v>1305419</v>
      </c>
      <c r="Y84" s="14">
        <f t="shared" si="10"/>
        <v>865906</v>
      </c>
      <c r="Z84" s="14">
        <f t="shared" si="10"/>
        <v>699660</v>
      </c>
      <c r="AA84" s="14">
        <f t="shared" si="10"/>
        <v>6952530</v>
      </c>
    </row>
    <row r="90" spans="1:27">
      <c r="AA90" s="20" t="s">
        <v>106</v>
      </c>
    </row>
  </sheetData>
  <autoFilter ref="A7:AK82">
    <sortState ref="A8:AK82">
      <sortCondition ref="B7:B82"/>
    </sortState>
  </autoFilter>
  <mergeCells count="10">
    <mergeCell ref="V6:AA6"/>
    <mergeCell ref="A1:S1"/>
    <mergeCell ref="A2:S2"/>
    <mergeCell ref="A3:S3"/>
    <mergeCell ref="A4:S4"/>
    <mergeCell ref="A5:A6"/>
    <mergeCell ref="B5:B6"/>
    <mergeCell ref="C6:H6"/>
    <mergeCell ref="I6:N6"/>
    <mergeCell ref="O6:T6"/>
  </mergeCells>
  <pageMargins left="1.1811023622047245" right="0.39370078740157483" top="0.39370078740157483" bottom="0.39370078740157483" header="0.31496062992125984" footer="0.31496062992125984"/>
  <pageSetup paperSize="305" scale="45" orientation="landscape" r:id="rId1"/>
  <rowBreaks count="1" manualBreakCount="1">
    <brk id="85" max="19" man="1"/>
  </rowBreaks>
  <colBreaks count="1" manualBreakCount="1">
    <brk id="20" max="8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zoomScale="55" zoomScaleNormal="55" zoomScaleSheetLayoutView="40" workbookViewId="0">
      <pane xSplit="2" ySplit="7" topLeftCell="M68" activePane="bottomRight" state="frozen"/>
      <selection pane="topRight" activeCell="C1" sqref="C1"/>
      <selection pane="bottomLeft" activeCell="A8" sqref="A8"/>
      <selection pane="bottomRight" activeCell="N86" sqref="N86"/>
    </sheetView>
  </sheetViews>
  <sheetFormatPr defaultRowHeight="15"/>
  <cols>
    <col min="1" max="1" width="10" style="20" customWidth="1"/>
    <col min="2" max="2" width="30" style="20" customWidth="1"/>
    <col min="3" max="7" width="15.7109375" style="20" customWidth="1"/>
    <col min="8" max="8" width="15.140625" style="20" customWidth="1"/>
    <col min="9" max="12" width="15.7109375" style="20" customWidth="1"/>
    <col min="13" max="13" width="15.28515625" style="20" customWidth="1"/>
    <col min="14" max="14" width="15" style="20" customWidth="1"/>
    <col min="15" max="15" width="17" style="20" customWidth="1"/>
    <col min="16" max="16" width="14.7109375" style="20" customWidth="1"/>
    <col min="17" max="17" width="13.85546875" style="20" customWidth="1"/>
    <col min="18" max="18" width="16.7109375" style="20" customWidth="1"/>
    <col min="19" max="19" width="17.85546875" style="20" customWidth="1"/>
    <col min="20" max="21" width="15.7109375" style="20" customWidth="1"/>
    <col min="22" max="22" width="22.5703125" style="20" customWidth="1"/>
    <col min="23" max="23" width="24.85546875" style="20" customWidth="1"/>
    <col min="24" max="24" width="22.140625" style="20" customWidth="1"/>
    <col min="25" max="25" width="23" style="20" customWidth="1"/>
    <col min="26" max="26" width="25.7109375" style="20" customWidth="1"/>
    <col min="27" max="27" width="21.7109375" style="20" customWidth="1"/>
    <col min="28" max="16384" width="9.140625" style="20"/>
  </cols>
  <sheetData>
    <row r="1" spans="1:27" ht="26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7" ht="33.6" customHeight="1">
      <c r="A2" s="75" t="s">
        <v>116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7" ht="29.45" customHeight="1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27" ht="40.5" customHeight="1">
      <c r="A4" s="77" t="s">
        <v>114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27" s="5" customFormat="1" ht="127.5" customHeight="1">
      <c r="A5" s="78" t="s">
        <v>105</v>
      </c>
      <c r="B5" s="78" t="s">
        <v>1</v>
      </c>
      <c r="C5" s="4" t="s">
        <v>94</v>
      </c>
      <c r="D5" s="4" t="s">
        <v>95</v>
      </c>
      <c r="E5" s="4" t="s">
        <v>96</v>
      </c>
      <c r="F5" s="4" t="s">
        <v>97</v>
      </c>
      <c r="G5" s="4" t="s">
        <v>98</v>
      </c>
      <c r="H5" s="4" t="s">
        <v>93</v>
      </c>
      <c r="I5" s="4" t="s">
        <v>94</v>
      </c>
      <c r="J5" s="4" t="s">
        <v>95</v>
      </c>
      <c r="K5" s="4" t="s">
        <v>96</v>
      </c>
      <c r="L5" s="4" t="s">
        <v>97</v>
      </c>
      <c r="M5" s="4" t="s">
        <v>98</v>
      </c>
      <c r="N5" s="4" t="s">
        <v>93</v>
      </c>
      <c r="O5" s="4" t="s">
        <v>94</v>
      </c>
      <c r="P5" s="4" t="s">
        <v>95</v>
      </c>
      <c r="Q5" s="4" t="s">
        <v>96</v>
      </c>
      <c r="R5" s="4" t="s">
        <v>97</v>
      </c>
      <c r="S5" s="4" t="s">
        <v>98</v>
      </c>
      <c r="T5" s="4" t="s">
        <v>93</v>
      </c>
      <c r="V5" s="10" t="s">
        <v>94</v>
      </c>
      <c r="W5" s="10" t="s">
        <v>95</v>
      </c>
      <c r="X5" s="10" t="s">
        <v>96</v>
      </c>
      <c r="Y5" s="10" t="s">
        <v>97</v>
      </c>
      <c r="Z5" s="10" t="s">
        <v>98</v>
      </c>
      <c r="AA5" s="10" t="s">
        <v>93</v>
      </c>
    </row>
    <row r="6" spans="1:27" s="6" customFormat="1" ht="18" customHeight="1">
      <c r="A6" s="79"/>
      <c r="B6" s="79"/>
      <c r="C6" s="80" t="s">
        <v>2</v>
      </c>
      <c r="D6" s="81"/>
      <c r="E6" s="81"/>
      <c r="F6" s="81"/>
      <c r="G6" s="81"/>
      <c r="H6" s="82"/>
      <c r="I6" s="83" t="s">
        <v>3</v>
      </c>
      <c r="J6" s="84"/>
      <c r="K6" s="84"/>
      <c r="L6" s="84"/>
      <c r="M6" s="84"/>
      <c r="N6" s="85"/>
      <c r="O6" s="86" t="s">
        <v>4</v>
      </c>
      <c r="P6" s="87"/>
      <c r="Q6" s="87"/>
      <c r="R6" s="87"/>
      <c r="S6" s="87"/>
      <c r="T6" s="87"/>
      <c r="V6" s="72" t="s">
        <v>108</v>
      </c>
      <c r="W6" s="73"/>
      <c r="X6" s="73"/>
      <c r="Y6" s="73"/>
      <c r="Z6" s="73"/>
      <c r="AA6" s="73"/>
    </row>
    <row r="7" spans="1:27" s="8" customFormat="1" ht="19.5" customHeight="1">
      <c r="A7" s="7" t="s">
        <v>75</v>
      </c>
      <c r="B7" s="7" t="s">
        <v>76</v>
      </c>
      <c r="C7" s="7" t="s">
        <v>77</v>
      </c>
      <c r="D7" s="7" t="s">
        <v>79</v>
      </c>
      <c r="E7" s="7" t="s">
        <v>80</v>
      </c>
      <c r="F7" s="7" t="s">
        <v>81</v>
      </c>
      <c r="G7" s="7" t="s">
        <v>82</v>
      </c>
      <c r="H7" s="7"/>
      <c r="I7" s="7" t="s">
        <v>83</v>
      </c>
      <c r="J7" s="7" t="s">
        <v>84</v>
      </c>
      <c r="K7" s="7" t="s">
        <v>85</v>
      </c>
      <c r="L7" s="7" t="s">
        <v>86</v>
      </c>
      <c r="M7" s="7" t="s">
        <v>87</v>
      </c>
      <c r="N7" s="7"/>
      <c r="O7" s="7" t="s">
        <v>88</v>
      </c>
      <c r="P7" s="7" t="s">
        <v>89</v>
      </c>
      <c r="Q7" s="7" t="s">
        <v>90</v>
      </c>
      <c r="R7" s="7" t="s">
        <v>91</v>
      </c>
      <c r="S7" s="7" t="s">
        <v>92</v>
      </c>
      <c r="T7" s="9"/>
      <c r="V7" s="7" t="s">
        <v>99</v>
      </c>
      <c r="W7" s="7" t="s">
        <v>100</v>
      </c>
      <c r="X7" s="7" t="s">
        <v>101</v>
      </c>
      <c r="Y7" s="7" t="s">
        <v>102</v>
      </c>
      <c r="Z7" s="7" t="s">
        <v>103</v>
      </c>
      <c r="AA7" s="7" t="s">
        <v>104</v>
      </c>
    </row>
    <row r="8" spans="1:27" ht="21">
      <c r="A8" s="18">
        <v>1</v>
      </c>
      <c r="B8" s="1" t="s">
        <v>5</v>
      </c>
      <c r="C8" s="21">
        <v>20794</v>
      </c>
      <c r="D8" s="21">
        <v>11645</v>
      </c>
      <c r="E8" s="21">
        <v>9149</v>
      </c>
      <c r="F8" s="21">
        <v>5852</v>
      </c>
      <c r="G8" s="21">
        <v>4775</v>
      </c>
      <c r="H8" s="18">
        <f t="shared" ref="H8:H71" si="0">+C8+D8+E8+F8+G8</f>
        <v>52215</v>
      </c>
      <c r="I8" s="23">
        <v>4373</v>
      </c>
      <c r="J8" s="23">
        <v>2111</v>
      </c>
      <c r="K8" s="23">
        <v>2262</v>
      </c>
      <c r="L8" s="24">
        <v>1316</v>
      </c>
      <c r="M8" s="24">
        <v>1762</v>
      </c>
      <c r="N8" s="18">
        <f t="shared" ref="N8:N71" si="1">+I8+J8+K8+L8+M8</f>
        <v>11824</v>
      </c>
      <c r="O8" s="23">
        <v>20794</v>
      </c>
      <c r="P8" s="23">
        <v>11645</v>
      </c>
      <c r="Q8" s="23">
        <v>9149</v>
      </c>
      <c r="R8" s="23">
        <v>5852</v>
      </c>
      <c r="S8" s="23">
        <v>4775</v>
      </c>
      <c r="T8" s="18">
        <f t="shared" ref="T8:T71" si="2">+O8+P8+Q8+R8+S8</f>
        <v>52215</v>
      </c>
      <c r="V8" s="11">
        <f t="shared" ref="V8:AA39" si="3">+C8+I8+O8</f>
        <v>45961</v>
      </c>
      <c r="W8" s="11">
        <f t="shared" si="3"/>
        <v>25401</v>
      </c>
      <c r="X8" s="11">
        <f t="shared" si="3"/>
        <v>20560</v>
      </c>
      <c r="Y8" s="11">
        <f t="shared" si="3"/>
        <v>13020</v>
      </c>
      <c r="Z8" s="11">
        <f t="shared" si="3"/>
        <v>11312</v>
      </c>
      <c r="AA8" s="11">
        <f t="shared" si="3"/>
        <v>116254</v>
      </c>
    </row>
    <row r="9" spans="1:27" ht="21">
      <c r="A9" s="18">
        <v>2</v>
      </c>
      <c r="B9" s="1" t="s">
        <v>6</v>
      </c>
      <c r="C9" s="21">
        <v>17679</v>
      </c>
      <c r="D9" s="21">
        <v>9319</v>
      </c>
      <c r="E9" s="21">
        <v>8360</v>
      </c>
      <c r="F9" s="21">
        <v>3796</v>
      </c>
      <c r="G9" s="21">
        <v>2313</v>
      </c>
      <c r="H9" s="18">
        <f t="shared" si="0"/>
        <v>41467</v>
      </c>
      <c r="I9" s="23">
        <v>7909</v>
      </c>
      <c r="J9" s="23">
        <v>3145</v>
      </c>
      <c r="K9" s="23">
        <v>4764</v>
      </c>
      <c r="L9" s="24">
        <v>3643</v>
      </c>
      <c r="M9" s="24">
        <v>3083</v>
      </c>
      <c r="N9" s="18">
        <f t="shared" si="1"/>
        <v>22544</v>
      </c>
      <c r="O9" s="23">
        <v>3391</v>
      </c>
      <c r="P9" s="23">
        <v>1623</v>
      </c>
      <c r="Q9" s="23">
        <v>1768</v>
      </c>
      <c r="R9" s="23">
        <v>296</v>
      </c>
      <c r="S9" s="23">
        <v>771</v>
      </c>
      <c r="T9" s="18">
        <f t="shared" si="2"/>
        <v>7849</v>
      </c>
      <c r="V9" s="11">
        <f t="shared" si="3"/>
        <v>28979</v>
      </c>
      <c r="W9" s="11">
        <f t="shared" si="3"/>
        <v>14087</v>
      </c>
      <c r="X9" s="11">
        <f t="shared" si="3"/>
        <v>14892</v>
      </c>
      <c r="Y9" s="11">
        <f t="shared" si="3"/>
        <v>7735</v>
      </c>
      <c r="Z9" s="11">
        <f t="shared" si="3"/>
        <v>6167</v>
      </c>
      <c r="AA9" s="11">
        <f t="shared" si="3"/>
        <v>71860</v>
      </c>
    </row>
    <row r="10" spans="1:27" ht="21">
      <c r="A10" s="18">
        <v>3</v>
      </c>
      <c r="B10" s="1" t="s">
        <v>64</v>
      </c>
      <c r="C10" s="21">
        <v>34445</v>
      </c>
      <c r="D10" s="21">
        <v>18692</v>
      </c>
      <c r="E10" s="21">
        <v>15753</v>
      </c>
      <c r="F10" s="21">
        <v>14922</v>
      </c>
      <c r="G10" s="21">
        <v>8211</v>
      </c>
      <c r="H10" s="18">
        <f t="shared" si="0"/>
        <v>92023</v>
      </c>
      <c r="I10" s="23">
        <v>11624</v>
      </c>
      <c r="J10" s="23">
        <v>5355</v>
      </c>
      <c r="K10" s="23">
        <v>6269</v>
      </c>
      <c r="L10" s="24">
        <v>2849</v>
      </c>
      <c r="M10" s="24">
        <v>7708</v>
      </c>
      <c r="N10" s="18">
        <f t="shared" si="1"/>
        <v>33805</v>
      </c>
      <c r="O10" s="23">
        <v>803</v>
      </c>
      <c r="P10" s="23">
        <v>417</v>
      </c>
      <c r="Q10" s="23">
        <v>386</v>
      </c>
      <c r="R10" s="23">
        <v>212</v>
      </c>
      <c r="S10" s="23">
        <v>264</v>
      </c>
      <c r="T10" s="18">
        <f t="shared" si="2"/>
        <v>2082</v>
      </c>
      <c r="V10" s="11">
        <f t="shared" si="3"/>
        <v>46872</v>
      </c>
      <c r="W10" s="11">
        <f t="shared" si="3"/>
        <v>24464</v>
      </c>
      <c r="X10" s="11">
        <f t="shared" si="3"/>
        <v>22408</v>
      </c>
      <c r="Y10" s="11">
        <f t="shared" si="3"/>
        <v>17983</v>
      </c>
      <c r="Z10" s="11">
        <f t="shared" si="3"/>
        <v>16183</v>
      </c>
      <c r="AA10" s="11">
        <f t="shared" si="3"/>
        <v>127910</v>
      </c>
    </row>
    <row r="11" spans="1:27" ht="21">
      <c r="A11" s="18">
        <v>4</v>
      </c>
      <c r="B11" s="1" t="s">
        <v>70</v>
      </c>
      <c r="C11" s="21">
        <v>13584</v>
      </c>
      <c r="D11" s="21">
        <v>7591</v>
      </c>
      <c r="E11" s="21">
        <v>5993</v>
      </c>
      <c r="F11" s="21">
        <v>2711</v>
      </c>
      <c r="G11" s="21">
        <v>2269</v>
      </c>
      <c r="H11" s="18">
        <f t="shared" si="0"/>
        <v>32148</v>
      </c>
      <c r="I11" s="23">
        <v>12326</v>
      </c>
      <c r="J11" s="23">
        <v>6063</v>
      </c>
      <c r="K11" s="23">
        <v>6263</v>
      </c>
      <c r="L11" s="24">
        <v>3203</v>
      </c>
      <c r="M11" s="24">
        <v>3895</v>
      </c>
      <c r="N11" s="18">
        <f t="shared" si="1"/>
        <v>31750</v>
      </c>
      <c r="O11" s="23">
        <v>6633</v>
      </c>
      <c r="P11" s="23">
        <v>3708</v>
      </c>
      <c r="Q11" s="23">
        <v>2925</v>
      </c>
      <c r="R11" s="23">
        <v>906</v>
      </c>
      <c r="S11" s="23">
        <v>322</v>
      </c>
      <c r="T11" s="18">
        <f t="shared" si="2"/>
        <v>14494</v>
      </c>
      <c r="V11" s="11">
        <f t="shared" si="3"/>
        <v>32543</v>
      </c>
      <c r="W11" s="11">
        <f t="shared" si="3"/>
        <v>17362</v>
      </c>
      <c r="X11" s="11">
        <f t="shared" si="3"/>
        <v>15181</v>
      </c>
      <c r="Y11" s="11">
        <f t="shared" si="3"/>
        <v>6820</v>
      </c>
      <c r="Z11" s="11">
        <f t="shared" si="3"/>
        <v>6486</v>
      </c>
      <c r="AA11" s="11">
        <f t="shared" si="3"/>
        <v>78392</v>
      </c>
    </row>
    <row r="12" spans="1:27" ht="21">
      <c r="A12" s="18">
        <v>5</v>
      </c>
      <c r="B12" s="1" t="s">
        <v>34</v>
      </c>
      <c r="C12" s="21">
        <v>15687</v>
      </c>
      <c r="D12" s="21">
        <v>8009</v>
      </c>
      <c r="E12" s="21">
        <v>7678</v>
      </c>
      <c r="F12" s="21">
        <v>2278</v>
      </c>
      <c r="G12" s="21">
        <v>2083</v>
      </c>
      <c r="H12" s="18">
        <f t="shared" si="0"/>
        <v>35735</v>
      </c>
      <c r="I12" s="23">
        <v>6052</v>
      </c>
      <c r="J12" s="23">
        <v>2520</v>
      </c>
      <c r="K12" s="23">
        <v>3532</v>
      </c>
      <c r="L12" s="24">
        <v>1832</v>
      </c>
      <c r="M12" s="24">
        <v>3826</v>
      </c>
      <c r="N12" s="18">
        <f t="shared" si="1"/>
        <v>17762</v>
      </c>
      <c r="O12" s="23">
        <v>4315</v>
      </c>
      <c r="P12" s="23">
        <v>2018</v>
      </c>
      <c r="Q12" s="23">
        <v>2297</v>
      </c>
      <c r="R12" s="23">
        <v>815</v>
      </c>
      <c r="S12" s="23">
        <v>344</v>
      </c>
      <c r="T12" s="18">
        <f t="shared" si="2"/>
        <v>9789</v>
      </c>
      <c r="V12" s="11">
        <f t="shared" si="3"/>
        <v>26054</v>
      </c>
      <c r="W12" s="11">
        <f t="shared" si="3"/>
        <v>12547</v>
      </c>
      <c r="X12" s="11">
        <f t="shared" si="3"/>
        <v>13507</v>
      </c>
      <c r="Y12" s="11">
        <f t="shared" si="3"/>
        <v>4925</v>
      </c>
      <c r="Z12" s="11">
        <f t="shared" si="3"/>
        <v>6253</v>
      </c>
      <c r="AA12" s="11">
        <f t="shared" si="3"/>
        <v>63286</v>
      </c>
    </row>
    <row r="13" spans="1:27" ht="21">
      <c r="A13" s="18">
        <v>6</v>
      </c>
      <c r="B13" s="1" t="s">
        <v>61</v>
      </c>
      <c r="C13" s="21">
        <v>10572</v>
      </c>
      <c r="D13" s="21">
        <v>5912</v>
      </c>
      <c r="E13" s="21">
        <v>4660</v>
      </c>
      <c r="F13" s="21">
        <v>3645</v>
      </c>
      <c r="G13" s="21">
        <v>3422</v>
      </c>
      <c r="H13" s="18">
        <f t="shared" si="0"/>
        <v>28211</v>
      </c>
      <c r="I13" s="23">
        <v>2947</v>
      </c>
      <c r="J13" s="23">
        <v>1484</v>
      </c>
      <c r="K13" s="23">
        <v>1463</v>
      </c>
      <c r="L13" s="24">
        <v>457</v>
      </c>
      <c r="M13" s="24">
        <v>1279</v>
      </c>
      <c r="N13" s="18">
        <f t="shared" si="1"/>
        <v>7630</v>
      </c>
      <c r="O13" s="23">
        <v>1815</v>
      </c>
      <c r="P13" s="23">
        <v>1028</v>
      </c>
      <c r="Q13" s="23">
        <v>787</v>
      </c>
      <c r="R13" s="23">
        <v>1133</v>
      </c>
      <c r="S13" s="23">
        <v>229</v>
      </c>
      <c r="T13" s="18">
        <f t="shared" si="2"/>
        <v>4992</v>
      </c>
      <c r="V13" s="11">
        <f t="shared" si="3"/>
        <v>15334</v>
      </c>
      <c r="W13" s="11">
        <f t="shared" si="3"/>
        <v>8424</v>
      </c>
      <c r="X13" s="11">
        <f t="shared" si="3"/>
        <v>6910</v>
      </c>
      <c r="Y13" s="11">
        <f t="shared" si="3"/>
        <v>5235</v>
      </c>
      <c r="Z13" s="11">
        <f t="shared" si="3"/>
        <v>4930</v>
      </c>
      <c r="AA13" s="11">
        <f t="shared" si="3"/>
        <v>40833</v>
      </c>
    </row>
    <row r="14" spans="1:27" ht="21">
      <c r="A14" s="18">
        <v>7</v>
      </c>
      <c r="B14" s="1" t="s">
        <v>63</v>
      </c>
      <c r="C14" s="21">
        <v>21515</v>
      </c>
      <c r="D14" s="21">
        <v>11979</v>
      </c>
      <c r="E14" s="21">
        <v>9536</v>
      </c>
      <c r="F14" s="21">
        <v>7415</v>
      </c>
      <c r="G14" s="21">
        <v>5158</v>
      </c>
      <c r="H14" s="18">
        <f t="shared" si="0"/>
        <v>55603</v>
      </c>
      <c r="I14" s="23">
        <v>12069</v>
      </c>
      <c r="J14" s="23">
        <v>5989</v>
      </c>
      <c r="K14" s="23">
        <v>6080</v>
      </c>
      <c r="L14" s="24">
        <v>2933</v>
      </c>
      <c r="M14" s="24">
        <v>4754</v>
      </c>
      <c r="N14" s="18">
        <f t="shared" si="1"/>
        <v>31825</v>
      </c>
      <c r="O14" s="23">
        <v>4587</v>
      </c>
      <c r="P14" s="23">
        <v>2478</v>
      </c>
      <c r="Q14" s="23">
        <v>2109</v>
      </c>
      <c r="R14" s="23">
        <v>1848</v>
      </c>
      <c r="S14" s="23">
        <v>1421</v>
      </c>
      <c r="T14" s="18">
        <f t="shared" si="2"/>
        <v>12443</v>
      </c>
      <c r="V14" s="11">
        <f t="shared" si="3"/>
        <v>38171</v>
      </c>
      <c r="W14" s="11">
        <f t="shared" si="3"/>
        <v>20446</v>
      </c>
      <c r="X14" s="11">
        <f t="shared" si="3"/>
        <v>17725</v>
      </c>
      <c r="Y14" s="11">
        <f t="shared" si="3"/>
        <v>12196</v>
      </c>
      <c r="Z14" s="11">
        <f t="shared" si="3"/>
        <v>11333</v>
      </c>
      <c r="AA14" s="11">
        <f t="shared" si="3"/>
        <v>99871</v>
      </c>
    </row>
    <row r="15" spans="1:27" ht="21">
      <c r="A15" s="18">
        <v>8</v>
      </c>
      <c r="B15" s="1" t="s">
        <v>50</v>
      </c>
      <c r="C15" s="21">
        <v>21974</v>
      </c>
      <c r="D15" s="21">
        <v>11599</v>
      </c>
      <c r="E15" s="21">
        <v>10375</v>
      </c>
      <c r="F15" s="21">
        <v>9243</v>
      </c>
      <c r="G15" s="21">
        <v>3794</v>
      </c>
      <c r="H15" s="18">
        <f t="shared" si="0"/>
        <v>56985</v>
      </c>
      <c r="I15" s="23">
        <v>33718</v>
      </c>
      <c r="J15" s="23">
        <v>14651</v>
      </c>
      <c r="K15" s="23">
        <v>19067</v>
      </c>
      <c r="L15" s="24">
        <v>5519</v>
      </c>
      <c r="M15" s="24">
        <v>7585</v>
      </c>
      <c r="N15" s="18">
        <f t="shared" si="1"/>
        <v>80540</v>
      </c>
      <c r="O15" s="23">
        <v>21974</v>
      </c>
      <c r="P15" s="23">
        <v>11599</v>
      </c>
      <c r="Q15" s="23">
        <v>10375</v>
      </c>
      <c r="R15" s="23">
        <v>9243</v>
      </c>
      <c r="S15" s="23">
        <v>3794</v>
      </c>
      <c r="T15" s="18">
        <f t="shared" si="2"/>
        <v>56985</v>
      </c>
      <c r="V15" s="11">
        <f t="shared" si="3"/>
        <v>77666</v>
      </c>
      <c r="W15" s="11">
        <f t="shared" si="3"/>
        <v>37849</v>
      </c>
      <c r="X15" s="11">
        <f t="shared" si="3"/>
        <v>39817</v>
      </c>
      <c r="Y15" s="11">
        <f t="shared" si="3"/>
        <v>24005</v>
      </c>
      <c r="Z15" s="11">
        <f t="shared" si="3"/>
        <v>15173</v>
      </c>
      <c r="AA15" s="11">
        <f t="shared" si="3"/>
        <v>194510</v>
      </c>
    </row>
    <row r="16" spans="1:27" ht="21">
      <c r="A16" s="18">
        <v>9</v>
      </c>
      <c r="B16" s="1" t="s">
        <v>28</v>
      </c>
      <c r="C16" s="21">
        <v>5434</v>
      </c>
      <c r="D16" s="21">
        <v>2839</v>
      </c>
      <c r="E16" s="21">
        <v>2595</v>
      </c>
      <c r="F16" s="21">
        <v>1527</v>
      </c>
      <c r="G16" s="21">
        <v>782</v>
      </c>
      <c r="H16" s="18">
        <f t="shared" si="0"/>
        <v>13177</v>
      </c>
      <c r="I16" s="23">
        <v>10845</v>
      </c>
      <c r="J16" s="25">
        <v>5265</v>
      </c>
      <c r="K16" s="23">
        <v>5580</v>
      </c>
      <c r="L16" s="24">
        <v>178</v>
      </c>
      <c r="M16" s="24">
        <v>990</v>
      </c>
      <c r="N16" s="18">
        <f t="shared" si="1"/>
        <v>22858</v>
      </c>
      <c r="O16" s="23">
        <v>1974</v>
      </c>
      <c r="P16" s="23">
        <v>1016</v>
      </c>
      <c r="Q16" s="23">
        <v>958</v>
      </c>
      <c r="R16" s="23">
        <v>569</v>
      </c>
      <c r="S16" s="23">
        <v>241</v>
      </c>
      <c r="T16" s="18">
        <f t="shared" si="2"/>
        <v>4758</v>
      </c>
      <c r="V16" s="11">
        <f t="shared" si="3"/>
        <v>18253</v>
      </c>
      <c r="W16" s="11">
        <f t="shared" si="3"/>
        <v>9120</v>
      </c>
      <c r="X16" s="11">
        <f t="shared" si="3"/>
        <v>9133</v>
      </c>
      <c r="Y16" s="11">
        <f t="shared" si="3"/>
        <v>2274</v>
      </c>
      <c r="Z16" s="11">
        <f t="shared" si="3"/>
        <v>2013</v>
      </c>
      <c r="AA16" s="11">
        <f t="shared" si="3"/>
        <v>40793</v>
      </c>
    </row>
    <row r="17" spans="1:37" ht="21">
      <c r="A17" s="18">
        <v>10</v>
      </c>
      <c r="B17" s="1" t="s">
        <v>69</v>
      </c>
      <c r="C17" s="21">
        <v>18973</v>
      </c>
      <c r="D17" s="21">
        <v>9387</v>
      </c>
      <c r="E17" s="21">
        <v>9586</v>
      </c>
      <c r="F17" s="21">
        <v>2017</v>
      </c>
      <c r="G17" s="21">
        <v>2216</v>
      </c>
      <c r="H17" s="18">
        <f t="shared" si="0"/>
        <v>42179</v>
      </c>
      <c r="I17" s="23">
        <v>11084</v>
      </c>
      <c r="J17" s="23">
        <v>5424</v>
      </c>
      <c r="K17" s="23">
        <v>5660</v>
      </c>
      <c r="L17" s="24">
        <v>4122</v>
      </c>
      <c r="M17" s="24">
        <v>2561</v>
      </c>
      <c r="N17" s="18">
        <f t="shared" si="1"/>
        <v>28851</v>
      </c>
      <c r="O17" s="23">
        <v>4834</v>
      </c>
      <c r="P17" s="23">
        <v>2395</v>
      </c>
      <c r="Q17" s="23">
        <v>2439</v>
      </c>
      <c r="R17" s="23">
        <v>1275</v>
      </c>
      <c r="S17" s="23">
        <v>1698</v>
      </c>
      <c r="T17" s="18">
        <f t="shared" si="2"/>
        <v>12641</v>
      </c>
      <c r="V17" s="11">
        <f t="shared" si="3"/>
        <v>34891</v>
      </c>
      <c r="W17" s="11">
        <f t="shared" si="3"/>
        <v>17206</v>
      </c>
      <c r="X17" s="11">
        <f t="shared" si="3"/>
        <v>17685</v>
      </c>
      <c r="Y17" s="11">
        <f t="shared" si="3"/>
        <v>7414</v>
      </c>
      <c r="Z17" s="11">
        <f t="shared" si="3"/>
        <v>6475</v>
      </c>
      <c r="AA17" s="11">
        <f t="shared" si="3"/>
        <v>83671</v>
      </c>
    </row>
    <row r="18" spans="1:37" ht="21">
      <c r="A18" s="18">
        <v>11</v>
      </c>
      <c r="B18" s="1" t="s">
        <v>52</v>
      </c>
      <c r="C18" s="21">
        <v>38301</v>
      </c>
      <c r="D18" s="21">
        <v>21383</v>
      </c>
      <c r="E18" s="21">
        <v>16918</v>
      </c>
      <c r="F18" s="21">
        <v>10785</v>
      </c>
      <c r="G18" s="21">
        <v>10672</v>
      </c>
      <c r="H18" s="18">
        <f t="shared" si="0"/>
        <v>98059</v>
      </c>
      <c r="I18" s="23">
        <v>57669</v>
      </c>
      <c r="J18" s="23">
        <v>26286</v>
      </c>
      <c r="K18" s="23">
        <v>31383</v>
      </c>
      <c r="L18" s="24">
        <v>13879</v>
      </c>
      <c r="M18" s="24">
        <v>24087</v>
      </c>
      <c r="N18" s="18">
        <f t="shared" si="1"/>
        <v>153304</v>
      </c>
      <c r="O18" s="23">
        <v>2656</v>
      </c>
      <c r="P18" s="23">
        <v>1419</v>
      </c>
      <c r="Q18" s="23">
        <v>1237</v>
      </c>
      <c r="R18" s="23">
        <v>1323</v>
      </c>
      <c r="S18" s="23">
        <v>1211</v>
      </c>
      <c r="T18" s="18">
        <f t="shared" si="2"/>
        <v>7846</v>
      </c>
      <c r="V18" s="11">
        <f t="shared" si="3"/>
        <v>98626</v>
      </c>
      <c r="W18" s="11">
        <f t="shared" si="3"/>
        <v>49088</v>
      </c>
      <c r="X18" s="11">
        <f t="shared" si="3"/>
        <v>49538</v>
      </c>
      <c r="Y18" s="11">
        <f t="shared" si="3"/>
        <v>25987</v>
      </c>
      <c r="Z18" s="11">
        <f t="shared" si="3"/>
        <v>35970</v>
      </c>
      <c r="AA18" s="11">
        <f t="shared" si="3"/>
        <v>259209</v>
      </c>
    </row>
    <row r="19" spans="1:37" ht="21">
      <c r="A19" s="18">
        <v>12</v>
      </c>
      <c r="B19" s="1" t="s">
        <v>68</v>
      </c>
      <c r="C19" s="21">
        <v>6884</v>
      </c>
      <c r="D19" s="21">
        <v>3638</v>
      </c>
      <c r="E19" s="21">
        <v>3246</v>
      </c>
      <c r="F19" s="21">
        <v>6884</v>
      </c>
      <c r="G19" s="21">
        <v>15150</v>
      </c>
      <c r="H19" s="18">
        <f t="shared" si="0"/>
        <v>35802</v>
      </c>
      <c r="I19" s="23">
        <v>10928</v>
      </c>
      <c r="J19" s="23">
        <v>5389</v>
      </c>
      <c r="K19" s="23">
        <v>5539</v>
      </c>
      <c r="L19" s="24">
        <v>2050</v>
      </c>
      <c r="M19" s="24">
        <v>1903</v>
      </c>
      <c r="N19" s="18">
        <f t="shared" si="1"/>
        <v>25809</v>
      </c>
      <c r="O19" s="23">
        <v>5914</v>
      </c>
      <c r="P19" s="23">
        <v>3035</v>
      </c>
      <c r="Q19" s="23">
        <v>2879</v>
      </c>
      <c r="R19" s="23">
        <v>2567</v>
      </c>
      <c r="S19" s="23">
        <v>492</v>
      </c>
      <c r="T19" s="18">
        <f t="shared" si="2"/>
        <v>14887</v>
      </c>
      <c r="V19" s="11">
        <f t="shared" si="3"/>
        <v>23726</v>
      </c>
      <c r="W19" s="11">
        <f t="shared" si="3"/>
        <v>12062</v>
      </c>
      <c r="X19" s="11">
        <f t="shared" si="3"/>
        <v>11664</v>
      </c>
      <c r="Y19" s="11">
        <f t="shared" si="3"/>
        <v>11501</v>
      </c>
      <c r="Z19" s="11">
        <f t="shared" si="3"/>
        <v>17545</v>
      </c>
      <c r="AA19" s="11">
        <f t="shared" si="3"/>
        <v>76498</v>
      </c>
    </row>
    <row r="20" spans="1:37" ht="21">
      <c r="A20" s="18">
        <v>13</v>
      </c>
      <c r="B20" s="1" t="s">
        <v>17</v>
      </c>
      <c r="C20" s="21">
        <v>11161</v>
      </c>
      <c r="D20" s="21">
        <v>6796</v>
      </c>
      <c r="E20" s="21">
        <v>4365</v>
      </c>
      <c r="F20" s="21">
        <v>4660</v>
      </c>
      <c r="G20" s="21">
        <v>1854</v>
      </c>
      <c r="H20" s="18">
        <f t="shared" si="0"/>
        <v>28836</v>
      </c>
      <c r="I20" s="23">
        <v>11253</v>
      </c>
      <c r="J20" s="23">
        <v>5913</v>
      </c>
      <c r="K20" s="23">
        <v>5340</v>
      </c>
      <c r="L20" s="24">
        <v>1746</v>
      </c>
      <c r="M20" s="24">
        <v>3180</v>
      </c>
      <c r="N20" s="18">
        <f t="shared" si="1"/>
        <v>27432</v>
      </c>
      <c r="O20" s="23">
        <v>1076</v>
      </c>
      <c r="P20" s="23">
        <v>624</v>
      </c>
      <c r="Q20" s="23">
        <v>452</v>
      </c>
      <c r="R20" s="23">
        <v>131</v>
      </c>
      <c r="S20" s="23">
        <v>122</v>
      </c>
      <c r="T20" s="18">
        <f t="shared" si="2"/>
        <v>2405</v>
      </c>
      <c r="V20" s="11">
        <f t="shared" si="3"/>
        <v>23490</v>
      </c>
      <c r="W20" s="11">
        <f t="shared" si="3"/>
        <v>13333</v>
      </c>
      <c r="X20" s="11">
        <f t="shared" si="3"/>
        <v>10157</v>
      </c>
      <c r="Y20" s="11">
        <f t="shared" si="3"/>
        <v>6537</v>
      </c>
      <c r="Z20" s="11">
        <f t="shared" si="3"/>
        <v>5156</v>
      </c>
      <c r="AA20" s="11">
        <f t="shared" si="3"/>
        <v>58673</v>
      </c>
    </row>
    <row r="21" spans="1:37" ht="21">
      <c r="A21" s="18">
        <v>14</v>
      </c>
      <c r="B21" s="1" t="s">
        <v>66</v>
      </c>
      <c r="C21" s="21">
        <v>29254</v>
      </c>
      <c r="D21" s="21">
        <v>16014</v>
      </c>
      <c r="E21" s="21">
        <v>13240</v>
      </c>
      <c r="F21" s="21">
        <v>6559</v>
      </c>
      <c r="G21" s="21">
        <v>5623</v>
      </c>
      <c r="H21" s="18">
        <f t="shared" si="0"/>
        <v>70690</v>
      </c>
      <c r="I21" s="23">
        <v>21086</v>
      </c>
      <c r="J21" s="23">
        <v>8434</v>
      </c>
      <c r="K21" s="23">
        <v>12652</v>
      </c>
      <c r="L21" s="24">
        <v>9561</v>
      </c>
      <c r="M21" s="24">
        <v>11525</v>
      </c>
      <c r="N21" s="18">
        <f t="shared" si="1"/>
        <v>63258</v>
      </c>
      <c r="O21" s="23">
        <v>8013</v>
      </c>
      <c r="P21" s="23">
        <v>4072</v>
      </c>
      <c r="Q21" s="23">
        <v>3941</v>
      </c>
      <c r="R21" s="23">
        <v>1803</v>
      </c>
      <c r="S21" s="23">
        <v>1920</v>
      </c>
      <c r="T21" s="18">
        <f t="shared" si="2"/>
        <v>19749</v>
      </c>
      <c r="V21" s="11">
        <f t="shared" si="3"/>
        <v>58353</v>
      </c>
      <c r="W21" s="11">
        <f t="shared" si="3"/>
        <v>28520</v>
      </c>
      <c r="X21" s="11">
        <f t="shared" si="3"/>
        <v>29833</v>
      </c>
      <c r="Y21" s="11">
        <f t="shared" si="3"/>
        <v>17923</v>
      </c>
      <c r="Z21" s="11">
        <f t="shared" si="3"/>
        <v>19068</v>
      </c>
      <c r="AA21" s="11">
        <f t="shared" si="3"/>
        <v>153697</v>
      </c>
    </row>
    <row r="22" spans="1:37" ht="21">
      <c r="A22" s="18">
        <v>15</v>
      </c>
      <c r="B22" s="1" t="s">
        <v>24</v>
      </c>
      <c r="C22" s="21">
        <v>68935</v>
      </c>
      <c r="D22" s="21">
        <v>34059</v>
      </c>
      <c r="E22" s="21">
        <v>34876</v>
      </c>
      <c r="F22" s="21">
        <v>30256</v>
      </c>
      <c r="G22" s="21">
        <v>8488</v>
      </c>
      <c r="H22" s="18">
        <f t="shared" si="0"/>
        <v>176614</v>
      </c>
      <c r="I22" s="23">
        <v>15697</v>
      </c>
      <c r="J22" s="23">
        <v>6693</v>
      </c>
      <c r="K22" s="23">
        <v>9004</v>
      </c>
      <c r="L22" s="24">
        <v>5217</v>
      </c>
      <c r="M22" s="24">
        <v>4917</v>
      </c>
      <c r="N22" s="19">
        <f t="shared" si="1"/>
        <v>41528</v>
      </c>
      <c r="O22" s="23">
        <v>9528</v>
      </c>
      <c r="P22" s="23">
        <v>3482</v>
      </c>
      <c r="Q22" s="23">
        <v>6046</v>
      </c>
      <c r="R22" s="23">
        <v>3201</v>
      </c>
      <c r="S22" s="23">
        <v>878</v>
      </c>
      <c r="T22" s="18">
        <f t="shared" si="2"/>
        <v>23135</v>
      </c>
      <c r="V22" s="11">
        <f t="shared" si="3"/>
        <v>94160</v>
      </c>
      <c r="W22" s="11">
        <f t="shared" si="3"/>
        <v>44234</v>
      </c>
      <c r="X22" s="11">
        <f t="shared" si="3"/>
        <v>49926</v>
      </c>
      <c r="Y22" s="11">
        <f t="shared" si="3"/>
        <v>38674</v>
      </c>
      <c r="Z22" s="11">
        <f t="shared" si="3"/>
        <v>14283</v>
      </c>
      <c r="AA22" s="11">
        <f t="shared" si="3"/>
        <v>241277</v>
      </c>
    </row>
    <row r="23" spans="1:37" ht="21">
      <c r="A23" s="18">
        <v>16</v>
      </c>
      <c r="B23" s="1" t="s">
        <v>48</v>
      </c>
      <c r="C23" s="21">
        <v>27735</v>
      </c>
      <c r="D23" s="21">
        <v>15445</v>
      </c>
      <c r="E23" s="21">
        <v>12290</v>
      </c>
      <c r="F23" s="21">
        <v>8806</v>
      </c>
      <c r="G23" s="21">
        <v>6273</v>
      </c>
      <c r="H23" s="18">
        <f t="shared" si="0"/>
        <v>70549</v>
      </c>
      <c r="I23" s="23">
        <v>11846</v>
      </c>
      <c r="J23" s="23">
        <v>6369</v>
      </c>
      <c r="K23" s="23">
        <v>5477</v>
      </c>
      <c r="L23" s="24">
        <v>2846</v>
      </c>
      <c r="M23" s="24">
        <v>4463</v>
      </c>
      <c r="N23" s="19">
        <f t="shared" si="1"/>
        <v>31001</v>
      </c>
      <c r="O23" s="23">
        <v>3456</v>
      </c>
      <c r="P23" s="23">
        <v>1896</v>
      </c>
      <c r="Q23" s="23">
        <v>1560</v>
      </c>
      <c r="R23" s="23">
        <v>690</v>
      </c>
      <c r="S23" s="23">
        <v>570</v>
      </c>
      <c r="T23" s="18">
        <f t="shared" si="2"/>
        <v>8172</v>
      </c>
      <c r="V23" s="11">
        <f t="shared" si="3"/>
        <v>43037</v>
      </c>
      <c r="W23" s="11">
        <f t="shared" si="3"/>
        <v>23710</v>
      </c>
      <c r="X23" s="11">
        <f t="shared" si="3"/>
        <v>19327</v>
      </c>
      <c r="Y23" s="11">
        <f t="shared" si="3"/>
        <v>12342</v>
      </c>
      <c r="Z23" s="11">
        <f t="shared" si="3"/>
        <v>11306</v>
      </c>
      <c r="AA23" s="11">
        <f t="shared" si="3"/>
        <v>109722</v>
      </c>
    </row>
    <row r="24" spans="1:37" ht="21">
      <c r="A24" s="18">
        <v>17</v>
      </c>
      <c r="B24" s="1" t="s">
        <v>41</v>
      </c>
      <c r="C24" s="21">
        <v>15037</v>
      </c>
      <c r="D24" s="21">
        <v>7125</v>
      </c>
      <c r="E24" s="21">
        <v>7912</v>
      </c>
      <c r="F24" s="21">
        <v>7864</v>
      </c>
      <c r="G24" s="21">
        <v>3420</v>
      </c>
      <c r="H24" s="18">
        <f t="shared" si="0"/>
        <v>41358</v>
      </c>
      <c r="I24" s="23">
        <v>4842</v>
      </c>
      <c r="J24" s="23">
        <v>2510</v>
      </c>
      <c r="K24" s="23">
        <v>2332</v>
      </c>
      <c r="L24" s="24">
        <v>1037</v>
      </c>
      <c r="M24" s="24">
        <v>2819</v>
      </c>
      <c r="N24" s="19">
        <f t="shared" si="1"/>
        <v>13540</v>
      </c>
      <c r="O24" s="23">
        <v>530</v>
      </c>
      <c r="P24" s="23">
        <v>296</v>
      </c>
      <c r="Q24" s="23">
        <v>234</v>
      </c>
      <c r="R24" s="23">
        <v>69</v>
      </c>
      <c r="S24" s="23">
        <v>64</v>
      </c>
      <c r="T24" s="18">
        <f t="shared" si="2"/>
        <v>1193</v>
      </c>
      <c r="V24" s="11">
        <f t="shared" si="3"/>
        <v>20409</v>
      </c>
      <c r="W24" s="11">
        <f t="shared" si="3"/>
        <v>9931</v>
      </c>
      <c r="X24" s="11">
        <f t="shared" si="3"/>
        <v>10478</v>
      </c>
      <c r="Y24" s="11">
        <f t="shared" si="3"/>
        <v>8970</v>
      </c>
      <c r="Z24" s="11">
        <f t="shared" si="3"/>
        <v>6303</v>
      </c>
      <c r="AA24" s="11">
        <f t="shared" si="3"/>
        <v>56091</v>
      </c>
    </row>
    <row r="25" spans="1:37" ht="21">
      <c r="A25" s="18">
        <v>18</v>
      </c>
      <c r="B25" s="1" t="s">
        <v>36</v>
      </c>
      <c r="C25" s="21">
        <v>9242</v>
      </c>
      <c r="D25" s="21">
        <v>4428</v>
      </c>
      <c r="E25" s="21">
        <v>4814</v>
      </c>
      <c r="F25" s="21">
        <v>3303</v>
      </c>
      <c r="G25" s="21">
        <v>2388</v>
      </c>
      <c r="H25" s="18">
        <f t="shared" si="0"/>
        <v>24175</v>
      </c>
      <c r="I25" s="23">
        <v>6474</v>
      </c>
      <c r="J25" s="23">
        <v>2341</v>
      </c>
      <c r="K25" s="23">
        <v>4133</v>
      </c>
      <c r="L25" s="24">
        <v>5213</v>
      </c>
      <c r="M25" s="24">
        <v>3933</v>
      </c>
      <c r="N25" s="19">
        <f t="shared" si="1"/>
        <v>22094</v>
      </c>
      <c r="O25" s="23">
        <v>5515</v>
      </c>
      <c r="P25" s="23">
        <v>2300</v>
      </c>
      <c r="Q25" s="23">
        <v>3215</v>
      </c>
      <c r="R25" s="23">
        <v>2281</v>
      </c>
      <c r="S25" s="23">
        <v>831</v>
      </c>
      <c r="T25" s="18">
        <f t="shared" si="2"/>
        <v>14142</v>
      </c>
      <c r="V25" s="11">
        <f t="shared" si="3"/>
        <v>21231</v>
      </c>
      <c r="W25" s="11">
        <f t="shared" si="3"/>
        <v>9069</v>
      </c>
      <c r="X25" s="11">
        <f t="shared" si="3"/>
        <v>12162</v>
      </c>
      <c r="Y25" s="11">
        <f t="shared" si="3"/>
        <v>10797</v>
      </c>
      <c r="Z25" s="11">
        <f t="shared" si="3"/>
        <v>7152</v>
      </c>
      <c r="AA25" s="11">
        <f t="shared" si="3"/>
        <v>60411</v>
      </c>
    </row>
    <row r="26" spans="1:37" ht="21">
      <c r="A26" s="18">
        <v>19</v>
      </c>
      <c r="B26" s="1" t="s">
        <v>109</v>
      </c>
      <c r="C26" s="21">
        <v>9449</v>
      </c>
      <c r="D26" s="21">
        <v>3501</v>
      </c>
      <c r="E26" s="21">
        <v>5948</v>
      </c>
      <c r="F26" s="21">
        <v>1940</v>
      </c>
      <c r="G26" s="21">
        <v>1253</v>
      </c>
      <c r="H26" s="18">
        <f t="shared" si="0"/>
        <v>22091</v>
      </c>
      <c r="I26" s="23">
        <v>7568</v>
      </c>
      <c r="J26" s="23">
        <v>3375</v>
      </c>
      <c r="K26" s="23">
        <v>4193</v>
      </c>
      <c r="L26" s="24">
        <v>3695</v>
      </c>
      <c r="M26" s="24">
        <v>1820</v>
      </c>
      <c r="N26" s="19">
        <f t="shared" si="1"/>
        <v>20651</v>
      </c>
      <c r="O26" s="23">
        <v>9449</v>
      </c>
      <c r="P26" s="23">
        <v>3501</v>
      </c>
      <c r="Q26" s="23">
        <v>5948</v>
      </c>
      <c r="R26" s="23">
        <v>1940</v>
      </c>
      <c r="S26" s="23">
        <v>1253</v>
      </c>
      <c r="T26" s="18">
        <f t="shared" si="2"/>
        <v>22091</v>
      </c>
      <c r="V26" s="11">
        <f t="shared" si="3"/>
        <v>26466</v>
      </c>
      <c r="W26" s="11">
        <f t="shared" si="3"/>
        <v>10377</v>
      </c>
      <c r="X26" s="11">
        <f t="shared" si="3"/>
        <v>16089</v>
      </c>
      <c r="Y26" s="11">
        <f t="shared" si="3"/>
        <v>7575</v>
      </c>
      <c r="Z26" s="11">
        <f t="shared" si="3"/>
        <v>4326</v>
      </c>
      <c r="AA26" s="11">
        <f t="shared" si="3"/>
        <v>64833</v>
      </c>
    </row>
    <row r="27" spans="1:37" ht="21">
      <c r="A27" s="18">
        <v>20</v>
      </c>
      <c r="B27" s="1" t="s">
        <v>30</v>
      </c>
      <c r="C27" s="21">
        <v>28358</v>
      </c>
      <c r="D27" s="21">
        <v>15312</v>
      </c>
      <c r="E27" s="21">
        <v>13046</v>
      </c>
      <c r="F27" s="21">
        <v>22191</v>
      </c>
      <c r="G27" s="21">
        <v>6231</v>
      </c>
      <c r="H27" s="18">
        <f t="shared" si="0"/>
        <v>85138</v>
      </c>
      <c r="I27" s="23">
        <v>9252</v>
      </c>
      <c r="J27" s="23">
        <v>3991</v>
      </c>
      <c r="K27" s="23">
        <v>5261</v>
      </c>
      <c r="L27" s="24">
        <v>1368</v>
      </c>
      <c r="M27" s="24">
        <v>1838</v>
      </c>
      <c r="N27" s="18">
        <f t="shared" si="1"/>
        <v>21710</v>
      </c>
      <c r="O27" s="23">
        <v>1771</v>
      </c>
      <c r="P27" s="23">
        <v>777</v>
      </c>
      <c r="Q27" s="23">
        <v>994</v>
      </c>
      <c r="R27" s="23">
        <v>1033</v>
      </c>
      <c r="S27" s="23">
        <v>738</v>
      </c>
      <c r="T27" s="18">
        <f t="shared" si="2"/>
        <v>5313</v>
      </c>
      <c r="V27" s="11">
        <f t="shared" si="3"/>
        <v>39381</v>
      </c>
      <c r="W27" s="11">
        <f t="shared" si="3"/>
        <v>20080</v>
      </c>
      <c r="X27" s="11">
        <f t="shared" si="3"/>
        <v>19301</v>
      </c>
      <c r="Y27" s="11">
        <f t="shared" si="3"/>
        <v>24592</v>
      </c>
      <c r="Z27" s="11">
        <f t="shared" si="3"/>
        <v>8807</v>
      </c>
      <c r="AA27" s="11">
        <f t="shared" si="3"/>
        <v>112161</v>
      </c>
    </row>
    <row r="28" spans="1:37" ht="21">
      <c r="A28" s="18">
        <v>21</v>
      </c>
      <c r="B28" s="1" t="s">
        <v>38</v>
      </c>
      <c r="C28" s="21">
        <v>18935</v>
      </c>
      <c r="D28" s="21">
        <v>9383</v>
      </c>
      <c r="E28" s="21">
        <v>9552</v>
      </c>
      <c r="F28" s="21">
        <v>7450</v>
      </c>
      <c r="G28" s="21">
        <v>3758</v>
      </c>
      <c r="H28" s="18">
        <f t="shared" si="0"/>
        <v>49078</v>
      </c>
      <c r="I28" s="23">
        <v>12439</v>
      </c>
      <c r="J28" s="23">
        <v>5809</v>
      </c>
      <c r="K28" s="23">
        <v>6630</v>
      </c>
      <c r="L28" s="24">
        <v>6031</v>
      </c>
      <c r="M28" s="24">
        <v>3638</v>
      </c>
      <c r="N28" s="18">
        <f t="shared" si="1"/>
        <v>34547</v>
      </c>
      <c r="O28" s="23">
        <v>843</v>
      </c>
      <c r="P28" s="23">
        <v>435</v>
      </c>
      <c r="Q28" s="23">
        <v>408</v>
      </c>
      <c r="R28" s="23">
        <v>36</v>
      </c>
      <c r="S28" s="23">
        <v>25</v>
      </c>
      <c r="T28" s="18">
        <f t="shared" si="2"/>
        <v>1747</v>
      </c>
      <c r="V28" s="11">
        <f t="shared" si="3"/>
        <v>32217</v>
      </c>
      <c r="W28" s="11">
        <f t="shared" si="3"/>
        <v>15627</v>
      </c>
      <c r="X28" s="11">
        <f t="shared" si="3"/>
        <v>16590</v>
      </c>
      <c r="Y28" s="11">
        <f t="shared" si="3"/>
        <v>13517</v>
      </c>
      <c r="Z28" s="11">
        <f t="shared" si="3"/>
        <v>7421</v>
      </c>
      <c r="AA28" s="11">
        <f t="shared" si="3"/>
        <v>85372</v>
      </c>
      <c r="AK28" s="20" t="s">
        <v>107</v>
      </c>
    </row>
    <row r="29" spans="1:37" ht="21">
      <c r="A29" s="18">
        <v>22</v>
      </c>
      <c r="B29" s="2" t="s">
        <v>18</v>
      </c>
      <c r="C29" s="21">
        <v>4472</v>
      </c>
      <c r="D29" s="21">
        <v>2660</v>
      </c>
      <c r="E29" s="21">
        <v>1812</v>
      </c>
      <c r="F29" s="21">
        <v>1682</v>
      </c>
      <c r="G29" s="21">
        <v>766</v>
      </c>
      <c r="H29" s="18">
        <f t="shared" si="0"/>
        <v>11392</v>
      </c>
      <c r="I29" s="23">
        <v>6869</v>
      </c>
      <c r="J29" s="23">
        <v>3644</v>
      </c>
      <c r="K29" s="23">
        <v>3225</v>
      </c>
      <c r="L29" s="24">
        <v>1206</v>
      </c>
      <c r="M29" s="24">
        <v>1198</v>
      </c>
      <c r="N29" s="18">
        <f t="shared" si="1"/>
        <v>16142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18">
        <f t="shared" si="2"/>
        <v>0</v>
      </c>
      <c r="V29" s="11">
        <f t="shared" si="3"/>
        <v>11341</v>
      </c>
      <c r="W29" s="11">
        <f t="shared" si="3"/>
        <v>6304</v>
      </c>
      <c r="X29" s="11">
        <f t="shared" si="3"/>
        <v>5037</v>
      </c>
      <c r="Y29" s="11">
        <f t="shared" si="3"/>
        <v>2888</v>
      </c>
      <c r="Z29" s="11">
        <f t="shared" si="3"/>
        <v>1964</v>
      </c>
      <c r="AA29" s="11">
        <f t="shared" si="3"/>
        <v>27534</v>
      </c>
    </row>
    <row r="30" spans="1:37" ht="21">
      <c r="A30" s="18">
        <v>23</v>
      </c>
      <c r="B30" s="1" t="s">
        <v>46</v>
      </c>
      <c r="C30" s="21">
        <v>30660</v>
      </c>
      <c r="D30" s="21">
        <v>16693</v>
      </c>
      <c r="E30" s="21">
        <v>13967</v>
      </c>
      <c r="F30" s="21">
        <v>7442</v>
      </c>
      <c r="G30" s="21">
        <v>3788</v>
      </c>
      <c r="H30" s="18">
        <f t="shared" si="0"/>
        <v>72550</v>
      </c>
      <c r="I30" s="23">
        <v>19394</v>
      </c>
      <c r="J30" s="23">
        <v>9076</v>
      </c>
      <c r="K30" s="23">
        <v>10318</v>
      </c>
      <c r="L30" s="24">
        <v>1927</v>
      </c>
      <c r="M30" s="24">
        <v>6326</v>
      </c>
      <c r="N30" s="18">
        <f t="shared" si="1"/>
        <v>47041</v>
      </c>
      <c r="O30" s="23">
        <v>2115</v>
      </c>
      <c r="P30" s="23">
        <v>1228</v>
      </c>
      <c r="Q30" s="23">
        <v>887</v>
      </c>
      <c r="R30" s="23">
        <v>1083</v>
      </c>
      <c r="S30" s="23">
        <v>336</v>
      </c>
      <c r="T30" s="18">
        <f t="shared" si="2"/>
        <v>5649</v>
      </c>
      <c r="V30" s="11">
        <f t="shared" si="3"/>
        <v>52169</v>
      </c>
      <c r="W30" s="11">
        <f t="shared" si="3"/>
        <v>26997</v>
      </c>
      <c r="X30" s="11">
        <f t="shared" si="3"/>
        <v>25172</v>
      </c>
      <c r="Y30" s="11">
        <f t="shared" si="3"/>
        <v>10452</v>
      </c>
      <c r="Z30" s="11">
        <f t="shared" si="3"/>
        <v>10450</v>
      </c>
      <c r="AA30" s="11">
        <f t="shared" si="3"/>
        <v>125240</v>
      </c>
    </row>
    <row r="31" spans="1:37" ht="21">
      <c r="A31" s="18">
        <v>24</v>
      </c>
      <c r="B31" s="1" t="s">
        <v>8</v>
      </c>
      <c r="C31" s="21">
        <v>11752</v>
      </c>
      <c r="D31" s="21">
        <v>6639</v>
      </c>
      <c r="E31" s="21">
        <v>5113</v>
      </c>
      <c r="F31" s="21">
        <v>1778</v>
      </c>
      <c r="G31" s="21">
        <v>1527</v>
      </c>
      <c r="H31" s="18">
        <f t="shared" si="0"/>
        <v>26809</v>
      </c>
      <c r="I31" s="23">
        <v>4653</v>
      </c>
      <c r="J31" s="23">
        <v>2084</v>
      </c>
      <c r="K31" s="23">
        <v>2569</v>
      </c>
      <c r="L31" s="24">
        <v>684</v>
      </c>
      <c r="M31" s="24">
        <v>1748</v>
      </c>
      <c r="N31" s="18">
        <f t="shared" si="1"/>
        <v>11738</v>
      </c>
      <c r="O31" s="23">
        <v>2120</v>
      </c>
      <c r="P31" s="23">
        <v>1084</v>
      </c>
      <c r="Q31" s="23">
        <v>1036</v>
      </c>
      <c r="R31" s="23">
        <v>363</v>
      </c>
      <c r="S31" s="23">
        <v>63</v>
      </c>
      <c r="T31" s="18">
        <f t="shared" si="2"/>
        <v>4666</v>
      </c>
      <c r="V31" s="11">
        <f t="shared" si="3"/>
        <v>18525</v>
      </c>
      <c r="W31" s="11">
        <f t="shared" si="3"/>
        <v>9807</v>
      </c>
      <c r="X31" s="11">
        <f t="shared" si="3"/>
        <v>8718</v>
      </c>
      <c r="Y31" s="11">
        <f t="shared" si="3"/>
        <v>2825</v>
      </c>
      <c r="Z31" s="11">
        <f t="shared" si="3"/>
        <v>3338</v>
      </c>
      <c r="AA31" s="11">
        <f t="shared" si="3"/>
        <v>43213</v>
      </c>
    </row>
    <row r="32" spans="1:37" ht="21">
      <c r="A32" s="18">
        <v>25</v>
      </c>
      <c r="B32" s="1" t="s">
        <v>62</v>
      </c>
      <c r="C32" s="21">
        <v>15163</v>
      </c>
      <c r="D32" s="21">
        <v>8368</v>
      </c>
      <c r="E32" s="21">
        <v>6795</v>
      </c>
      <c r="F32" s="21">
        <v>5095</v>
      </c>
      <c r="G32" s="21">
        <v>4685</v>
      </c>
      <c r="H32" s="18">
        <f t="shared" si="0"/>
        <v>40106</v>
      </c>
      <c r="I32" s="23">
        <v>4831</v>
      </c>
      <c r="J32" s="23">
        <v>2162</v>
      </c>
      <c r="K32" s="23">
        <v>2669</v>
      </c>
      <c r="L32" s="24">
        <v>1279</v>
      </c>
      <c r="M32" s="24">
        <v>2088</v>
      </c>
      <c r="N32" s="18">
        <f t="shared" si="1"/>
        <v>13029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18">
        <f t="shared" si="2"/>
        <v>0</v>
      </c>
      <c r="V32" s="11">
        <f t="shared" si="3"/>
        <v>19994</v>
      </c>
      <c r="W32" s="11">
        <f t="shared" si="3"/>
        <v>10530</v>
      </c>
      <c r="X32" s="11">
        <f t="shared" si="3"/>
        <v>9464</v>
      </c>
      <c r="Y32" s="11">
        <f t="shared" si="3"/>
        <v>6374</v>
      </c>
      <c r="Z32" s="11">
        <f t="shared" si="3"/>
        <v>6773</v>
      </c>
      <c r="AA32" s="11">
        <f t="shared" si="3"/>
        <v>53135</v>
      </c>
    </row>
    <row r="33" spans="1:27" ht="21">
      <c r="A33" s="18">
        <v>26</v>
      </c>
      <c r="B33" s="2" t="s">
        <v>59</v>
      </c>
      <c r="C33" s="21">
        <v>18294</v>
      </c>
      <c r="D33" s="21">
        <v>10433</v>
      </c>
      <c r="E33" s="21">
        <v>7861</v>
      </c>
      <c r="F33" s="21">
        <v>4608</v>
      </c>
      <c r="G33" s="21">
        <v>3817</v>
      </c>
      <c r="H33" s="18">
        <f t="shared" si="0"/>
        <v>45013</v>
      </c>
      <c r="I33" s="23">
        <v>11878</v>
      </c>
      <c r="J33" s="23">
        <v>5355</v>
      </c>
      <c r="K33" s="23">
        <v>6523</v>
      </c>
      <c r="L33" s="24">
        <v>1534</v>
      </c>
      <c r="M33" s="24">
        <v>5486</v>
      </c>
      <c r="N33" s="18">
        <f t="shared" si="1"/>
        <v>30776</v>
      </c>
      <c r="O33" s="23">
        <v>2850</v>
      </c>
      <c r="P33" s="23">
        <v>1825</v>
      </c>
      <c r="Q33" s="23">
        <v>1025</v>
      </c>
      <c r="R33" s="23">
        <v>265</v>
      </c>
      <c r="S33" s="23">
        <v>290</v>
      </c>
      <c r="T33" s="18">
        <f t="shared" si="2"/>
        <v>6255</v>
      </c>
      <c r="V33" s="11">
        <f t="shared" si="3"/>
        <v>33022</v>
      </c>
      <c r="W33" s="11">
        <f t="shared" si="3"/>
        <v>17613</v>
      </c>
      <c r="X33" s="11">
        <f t="shared" si="3"/>
        <v>15409</v>
      </c>
      <c r="Y33" s="11">
        <f t="shared" si="3"/>
        <v>6407</v>
      </c>
      <c r="Z33" s="11">
        <f t="shared" si="3"/>
        <v>9593</v>
      </c>
      <c r="AA33" s="11">
        <f t="shared" si="3"/>
        <v>82044</v>
      </c>
    </row>
    <row r="34" spans="1:27" ht="21">
      <c r="A34" s="18">
        <v>27</v>
      </c>
      <c r="B34" s="1" t="s">
        <v>55</v>
      </c>
      <c r="C34" s="21">
        <v>12766</v>
      </c>
      <c r="D34" s="21">
        <v>7175</v>
      </c>
      <c r="E34" s="21">
        <v>5591</v>
      </c>
      <c r="F34" s="21">
        <v>4291</v>
      </c>
      <c r="G34" s="21">
        <v>3774</v>
      </c>
      <c r="H34" s="18">
        <f t="shared" si="0"/>
        <v>33597</v>
      </c>
      <c r="I34" s="23">
        <v>25222</v>
      </c>
      <c r="J34" s="23">
        <v>12106</v>
      </c>
      <c r="K34" s="23">
        <v>13116</v>
      </c>
      <c r="L34" s="24">
        <v>10994</v>
      </c>
      <c r="M34" s="24">
        <v>9118</v>
      </c>
      <c r="N34" s="18">
        <f t="shared" si="1"/>
        <v>70556</v>
      </c>
      <c r="O34" s="23">
        <v>3090</v>
      </c>
      <c r="P34" s="23">
        <v>1801</v>
      </c>
      <c r="Q34" s="23">
        <v>1289</v>
      </c>
      <c r="R34" s="23">
        <v>751</v>
      </c>
      <c r="S34" s="23">
        <v>327</v>
      </c>
      <c r="T34" s="18">
        <f t="shared" si="2"/>
        <v>7258</v>
      </c>
      <c r="V34" s="11">
        <f t="shared" si="3"/>
        <v>41078</v>
      </c>
      <c r="W34" s="11">
        <f t="shared" si="3"/>
        <v>21082</v>
      </c>
      <c r="X34" s="11">
        <f t="shared" si="3"/>
        <v>19996</v>
      </c>
      <c r="Y34" s="11">
        <f t="shared" si="3"/>
        <v>16036</v>
      </c>
      <c r="Z34" s="11">
        <f t="shared" si="3"/>
        <v>13219</v>
      </c>
      <c r="AA34" s="11">
        <f t="shared" si="3"/>
        <v>111411</v>
      </c>
    </row>
    <row r="35" spans="1:27" ht="21">
      <c r="A35" s="18">
        <v>28</v>
      </c>
      <c r="B35" s="1" t="s">
        <v>11</v>
      </c>
      <c r="C35" s="21">
        <v>15774</v>
      </c>
      <c r="D35" s="21">
        <v>8962</v>
      </c>
      <c r="E35" s="21">
        <v>6812</v>
      </c>
      <c r="F35" s="21">
        <v>4415</v>
      </c>
      <c r="G35" s="21">
        <v>2926</v>
      </c>
      <c r="H35" s="18">
        <f t="shared" si="0"/>
        <v>38889</v>
      </c>
      <c r="I35" s="23">
        <v>2538</v>
      </c>
      <c r="J35" s="23">
        <v>1457</v>
      </c>
      <c r="K35" s="23">
        <v>1081</v>
      </c>
      <c r="L35" s="24">
        <v>204</v>
      </c>
      <c r="M35" s="24">
        <v>384</v>
      </c>
      <c r="N35" s="18">
        <f t="shared" si="1"/>
        <v>5664</v>
      </c>
      <c r="O35" s="23">
        <v>1667</v>
      </c>
      <c r="P35" s="23">
        <v>953</v>
      </c>
      <c r="Q35" s="23">
        <v>714</v>
      </c>
      <c r="R35" s="23">
        <v>452</v>
      </c>
      <c r="S35" s="23">
        <v>359</v>
      </c>
      <c r="T35" s="18">
        <f t="shared" si="2"/>
        <v>4145</v>
      </c>
      <c r="V35" s="11">
        <f t="shared" si="3"/>
        <v>19979</v>
      </c>
      <c r="W35" s="11">
        <f t="shared" si="3"/>
        <v>11372</v>
      </c>
      <c r="X35" s="11">
        <f t="shared" si="3"/>
        <v>8607</v>
      </c>
      <c r="Y35" s="11">
        <f t="shared" si="3"/>
        <v>5071</v>
      </c>
      <c r="Z35" s="11">
        <f t="shared" si="3"/>
        <v>3669</v>
      </c>
      <c r="AA35" s="11">
        <f t="shared" si="3"/>
        <v>48698</v>
      </c>
    </row>
    <row r="36" spans="1:27" ht="21">
      <c r="A36" s="18">
        <v>29</v>
      </c>
      <c r="B36" s="15" t="s">
        <v>110</v>
      </c>
      <c r="C36" s="21">
        <v>11487</v>
      </c>
      <c r="D36" s="21">
        <v>6140</v>
      </c>
      <c r="E36" s="21">
        <v>5347</v>
      </c>
      <c r="F36" s="21">
        <v>8290</v>
      </c>
      <c r="G36" s="21">
        <v>2389</v>
      </c>
      <c r="H36" s="18">
        <f t="shared" si="0"/>
        <v>33653</v>
      </c>
      <c r="I36" s="23">
        <v>14339</v>
      </c>
      <c r="J36" s="23">
        <v>6531</v>
      </c>
      <c r="K36" s="23">
        <v>7808</v>
      </c>
      <c r="L36" s="24">
        <v>763</v>
      </c>
      <c r="M36" s="24">
        <v>1723</v>
      </c>
      <c r="N36" s="18">
        <f t="shared" si="1"/>
        <v>31164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18">
        <f t="shared" si="2"/>
        <v>0</v>
      </c>
      <c r="V36" s="11">
        <f t="shared" si="3"/>
        <v>25826</v>
      </c>
      <c r="W36" s="11">
        <f t="shared" si="3"/>
        <v>12671</v>
      </c>
      <c r="X36" s="11">
        <f t="shared" si="3"/>
        <v>13155</v>
      </c>
      <c r="Y36" s="11">
        <f t="shared" si="3"/>
        <v>9053</v>
      </c>
      <c r="Z36" s="11">
        <f t="shared" si="3"/>
        <v>4112</v>
      </c>
      <c r="AA36" s="11">
        <f t="shared" si="3"/>
        <v>64817</v>
      </c>
    </row>
    <row r="37" spans="1:27" ht="21">
      <c r="A37" s="18">
        <v>30</v>
      </c>
      <c r="B37" s="2" t="s">
        <v>29</v>
      </c>
      <c r="C37" s="21">
        <v>20833</v>
      </c>
      <c r="D37" s="21">
        <v>10539</v>
      </c>
      <c r="E37" s="21">
        <v>10294</v>
      </c>
      <c r="F37" s="21">
        <v>5361</v>
      </c>
      <c r="G37" s="21">
        <v>4356</v>
      </c>
      <c r="H37" s="18">
        <f t="shared" si="0"/>
        <v>51383</v>
      </c>
      <c r="I37" s="23">
        <v>10345</v>
      </c>
      <c r="J37" s="25">
        <v>3650</v>
      </c>
      <c r="K37" s="23">
        <v>6695</v>
      </c>
      <c r="L37" s="24">
        <v>2781</v>
      </c>
      <c r="M37" s="24">
        <v>7564</v>
      </c>
      <c r="N37" s="18">
        <f t="shared" si="1"/>
        <v>31035</v>
      </c>
      <c r="O37" s="23">
        <v>928</v>
      </c>
      <c r="P37" s="23">
        <v>477</v>
      </c>
      <c r="Q37" s="23">
        <v>451</v>
      </c>
      <c r="R37" s="23">
        <v>147</v>
      </c>
      <c r="S37" s="23">
        <v>307</v>
      </c>
      <c r="T37" s="18">
        <f t="shared" si="2"/>
        <v>2310</v>
      </c>
      <c r="V37" s="11">
        <f t="shared" si="3"/>
        <v>32106</v>
      </c>
      <c r="W37" s="11">
        <f t="shared" si="3"/>
        <v>14666</v>
      </c>
      <c r="X37" s="11">
        <f t="shared" si="3"/>
        <v>17440</v>
      </c>
      <c r="Y37" s="11">
        <f t="shared" si="3"/>
        <v>8289</v>
      </c>
      <c r="Z37" s="11">
        <f t="shared" si="3"/>
        <v>12227</v>
      </c>
      <c r="AA37" s="11">
        <f t="shared" si="3"/>
        <v>84728</v>
      </c>
    </row>
    <row r="38" spans="1:27" ht="21">
      <c r="A38" s="18">
        <v>31</v>
      </c>
      <c r="B38" s="1" t="s">
        <v>39</v>
      </c>
      <c r="C38" s="21">
        <v>32213</v>
      </c>
      <c r="D38" s="21">
        <v>17750</v>
      </c>
      <c r="E38" s="21">
        <v>14463</v>
      </c>
      <c r="F38" s="21">
        <v>11410</v>
      </c>
      <c r="G38" s="21">
        <v>7378</v>
      </c>
      <c r="H38" s="18">
        <f t="shared" si="0"/>
        <v>83214</v>
      </c>
      <c r="I38" s="23">
        <v>13402</v>
      </c>
      <c r="J38" s="23">
        <v>6243</v>
      </c>
      <c r="K38" s="23">
        <v>7159</v>
      </c>
      <c r="L38" s="24">
        <v>4052</v>
      </c>
      <c r="M38" s="24">
        <v>4370</v>
      </c>
      <c r="N38" s="18">
        <f t="shared" si="1"/>
        <v>35226</v>
      </c>
      <c r="O38" s="23">
        <v>5053</v>
      </c>
      <c r="P38" s="23">
        <v>2744</v>
      </c>
      <c r="Q38" s="23">
        <v>2309</v>
      </c>
      <c r="R38" s="23">
        <v>1802</v>
      </c>
      <c r="S38" s="23">
        <v>699</v>
      </c>
      <c r="T38" s="18">
        <f t="shared" si="2"/>
        <v>12607</v>
      </c>
      <c r="V38" s="11">
        <f t="shared" si="3"/>
        <v>50668</v>
      </c>
      <c r="W38" s="11">
        <f t="shared" si="3"/>
        <v>26737</v>
      </c>
      <c r="X38" s="11">
        <f t="shared" si="3"/>
        <v>23931</v>
      </c>
      <c r="Y38" s="11">
        <f t="shared" si="3"/>
        <v>17264</v>
      </c>
      <c r="Z38" s="11">
        <f t="shared" si="3"/>
        <v>12447</v>
      </c>
      <c r="AA38" s="11">
        <f t="shared" si="3"/>
        <v>131047</v>
      </c>
    </row>
    <row r="39" spans="1:27" ht="21">
      <c r="A39" s="18">
        <v>32</v>
      </c>
      <c r="B39" s="1" t="s">
        <v>67</v>
      </c>
      <c r="C39" s="21">
        <v>22015</v>
      </c>
      <c r="D39" s="21">
        <v>12982</v>
      </c>
      <c r="E39" s="21">
        <v>9033</v>
      </c>
      <c r="F39" s="21">
        <v>10087</v>
      </c>
      <c r="G39" s="21">
        <v>5940</v>
      </c>
      <c r="H39" s="18">
        <f t="shared" si="0"/>
        <v>60057</v>
      </c>
      <c r="I39" s="23">
        <v>6080</v>
      </c>
      <c r="J39" s="23">
        <v>2949</v>
      </c>
      <c r="K39" s="23">
        <v>3131</v>
      </c>
      <c r="L39" s="24">
        <v>815</v>
      </c>
      <c r="M39" s="24">
        <v>2948</v>
      </c>
      <c r="N39" s="18">
        <f t="shared" si="1"/>
        <v>15923</v>
      </c>
      <c r="O39" s="23">
        <v>1944</v>
      </c>
      <c r="P39" s="23">
        <v>926</v>
      </c>
      <c r="Q39" s="23">
        <v>1018</v>
      </c>
      <c r="R39" s="23">
        <v>350</v>
      </c>
      <c r="S39" s="23">
        <v>596</v>
      </c>
      <c r="T39" s="18">
        <f t="shared" si="2"/>
        <v>4834</v>
      </c>
      <c r="V39" s="11">
        <f t="shared" si="3"/>
        <v>30039</v>
      </c>
      <c r="W39" s="11">
        <f t="shared" si="3"/>
        <v>16857</v>
      </c>
      <c r="X39" s="11">
        <f t="shared" si="3"/>
        <v>13182</v>
      </c>
      <c r="Y39" s="11">
        <f t="shared" si="3"/>
        <v>11252</v>
      </c>
      <c r="Z39" s="11">
        <f t="shared" si="3"/>
        <v>9484</v>
      </c>
      <c r="AA39" s="11">
        <f t="shared" si="3"/>
        <v>80814</v>
      </c>
    </row>
    <row r="40" spans="1:27" ht="21">
      <c r="A40" s="18">
        <v>33</v>
      </c>
      <c r="B40" s="1" t="s">
        <v>44</v>
      </c>
      <c r="C40" s="21">
        <v>27748</v>
      </c>
      <c r="D40" s="21">
        <v>14193</v>
      </c>
      <c r="E40" s="21">
        <v>13555</v>
      </c>
      <c r="F40" s="21">
        <v>10882</v>
      </c>
      <c r="G40" s="21">
        <v>6211</v>
      </c>
      <c r="H40" s="18">
        <f t="shared" si="0"/>
        <v>72589</v>
      </c>
      <c r="I40" s="23">
        <v>22814</v>
      </c>
      <c r="J40" s="23">
        <v>10624</v>
      </c>
      <c r="K40" s="23">
        <v>12190</v>
      </c>
      <c r="L40" s="24">
        <v>3948</v>
      </c>
      <c r="M40" s="24">
        <v>15730</v>
      </c>
      <c r="N40" s="18">
        <f t="shared" si="1"/>
        <v>65306</v>
      </c>
      <c r="O40" s="23">
        <v>2147</v>
      </c>
      <c r="P40" s="23">
        <v>1457</v>
      </c>
      <c r="Q40" s="23">
        <v>1690</v>
      </c>
      <c r="R40" s="23">
        <v>433</v>
      </c>
      <c r="S40" s="23">
        <v>489</v>
      </c>
      <c r="T40" s="18">
        <f t="shared" si="2"/>
        <v>6216</v>
      </c>
      <c r="V40" s="11">
        <f t="shared" ref="V40:AA71" si="4">+C40+I40+O40</f>
        <v>52709</v>
      </c>
      <c r="W40" s="11">
        <f t="shared" si="4"/>
        <v>26274</v>
      </c>
      <c r="X40" s="11">
        <f t="shared" si="4"/>
        <v>27435</v>
      </c>
      <c r="Y40" s="11">
        <f t="shared" si="4"/>
        <v>15263</v>
      </c>
      <c r="Z40" s="11">
        <f t="shared" si="4"/>
        <v>22430</v>
      </c>
      <c r="AA40" s="11">
        <f t="shared" si="4"/>
        <v>144111</v>
      </c>
    </row>
    <row r="41" spans="1:27" ht="21">
      <c r="A41" s="18">
        <v>34</v>
      </c>
      <c r="B41" s="1" t="s">
        <v>15</v>
      </c>
      <c r="C41" s="21">
        <v>11309</v>
      </c>
      <c r="D41" s="21">
        <v>6328</v>
      </c>
      <c r="E41" s="21">
        <v>4981</v>
      </c>
      <c r="F41" s="21">
        <v>5760</v>
      </c>
      <c r="G41" s="21">
        <v>1954</v>
      </c>
      <c r="H41" s="18">
        <f t="shared" si="0"/>
        <v>30332</v>
      </c>
      <c r="I41" s="23">
        <v>9262</v>
      </c>
      <c r="J41" s="23">
        <v>4861</v>
      </c>
      <c r="K41" s="23">
        <v>4401</v>
      </c>
      <c r="L41" s="24">
        <v>1238</v>
      </c>
      <c r="M41" s="24">
        <v>3262</v>
      </c>
      <c r="N41" s="18">
        <f t="shared" si="1"/>
        <v>23024</v>
      </c>
      <c r="O41" s="23">
        <v>601</v>
      </c>
      <c r="P41" s="23">
        <v>328</v>
      </c>
      <c r="Q41" s="23">
        <v>273</v>
      </c>
      <c r="R41" s="23">
        <v>506</v>
      </c>
      <c r="S41" s="23">
        <v>95</v>
      </c>
      <c r="T41" s="18">
        <f t="shared" si="2"/>
        <v>1803</v>
      </c>
      <c r="V41" s="11">
        <f t="shared" si="4"/>
        <v>21172</v>
      </c>
      <c r="W41" s="11">
        <f t="shared" si="4"/>
        <v>11517</v>
      </c>
      <c r="X41" s="11">
        <f t="shared" si="4"/>
        <v>9655</v>
      </c>
      <c r="Y41" s="11">
        <f t="shared" si="4"/>
        <v>7504</v>
      </c>
      <c r="Z41" s="11">
        <f t="shared" si="4"/>
        <v>5311</v>
      </c>
      <c r="AA41" s="11">
        <f t="shared" si="4"/>
        <v>55159</v>
      </c>
    </row>
    <row r="42" spans="1:27" ht="21">
      <c r="A42" s="18">
        <v>35</v>
      </c>
      <c r="B42" s="1" t="s">
        <v>73</v>
      </c>
      <c r="C42" s="21">
        <v>9662</v>
      </c>
      <c r="D42" s="21">
        <v>5019</v>
      </c>
      <c r="E42" s="21">
        <v>4643</v>
      </c>
      <c r="F42" s="21">
        <v>2268</v>
      </c>
      <c r="G42" s="21">
        <v>1844</v>
      </c>
      <c r="H42" s="18">
        <f t="shared" si="0"/>
        <v>23436</v>
      </c>
      <c r="I42" s="23">
        <v>6446</v>
      </c>
      <c r="J42" s="23">
        <v>2575</v>
      </c>
      <c r="K42" s="23">
        <v>3871</v>
      </c>
      <c r="L42" s="24">
        <v>1600</v>
      </c>
      <c r="M42" s="24">
        <v>2802</v>
      </c>
      <c r="N42" s="18">
        <f t="shared" si="1"/>
        <v>17294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18">
        <f t="shared" si="2"/>
        <v>0</v>
      </c>
      <c r="V42" s="11">
        <f t="shared" si="4"/>
        <v>16108</v>
      </c>
      <c r="W42" s="11">
        <f t="shared" si="4"/>
        <v>7594</v>
      </c>
      <c r="X42" s="11">
        <f t="shared" si="4"/>
        <v>8514</v>
      </c>
      <c r="Y42" s="11">
        <f t="shared" si="4"/>
        <v>3868</v>
      </c>
      <c r="Z42" s="11">
        <f t="shared" si="4"/>
        <v>4646</v>
      </c>
      <c r="AA42" s="11">
        <f t="shared" si="4"/>
        <v>40730</v>
      </c>
    </row>
    <row r="43" spans="1:27" ht="21">
      <c r="A43" s="18">
        <v>36</v>
      </c>
      <c r="B43" s="1" t="s">
        <v>20</v>
      </c>
      <c r="C43" s="21">
        <v>23636</v>
      </c>
      <c r="D43" s="21">
        <v>13197</v>
      </c>
      <c r="E43" s="21">
        <v>10439</v>
      </c>
      <c r="F43" s="21">
        <v>10993</v>
      </c>
      <c r="G43" s="21">
        <v>4194</v>
      </c>
      <c r="H43" s="18">
        <f t="shared" si="0"/>
        <v>62459</v>
      </c>
      <c r="I43" s="23">
        <v>22314</v>
      </c>
      <c r="J43" s="23">
        <v>9370</v>
      </c>
      <c r="K43" s="23">
        <v>12944</v>
      </c>
      <c r="L43" s="24">
        <v>11603</v>
      </c>
      <c r="M43" s="24">
        <v>10711</v>
      </c>
      <c r="N43" s="18">
        <f t="shared" si="1"/>
        <v>66942</v>
      </c>
      <c r="O43" s="23">
        <v>7814</v>
      </c>
      <c r="P43" s="23">
        <v>4113</v>
      </c>
      <c r="Q43" s="23">
        <v>2701</v>
      </c>
      <c r="R43" s="23">
        <v>2530</v>
      </c>
      <c r="S43" s="23">
        <v>199</v>
      </c>
      <c r="T43" s="18">
        <f t="shared" si="2"/>
        <v>17357</v>
      </c>
      <c r="V43" s="11">
        <f t="shared" si="4"/>
        <v>53764</v>
      </c>
      <c r="W43" s="11">
        <f t="shared" si="4"/>
        <v>26680</v>
      </c>
      <c r="X43" s="11">
        <f t="shared" si="4"/>
        <v>26084</v>
      </c>
      <c r="Y43" s="11">
        <f t="shared" si="4"/>
        <v>25126</v>
      </c>
      <c r="Z43" s="11">
        <f t="shared" si="4"/>
        <v>15104</v>
      </c>
      <c r="AA43" s="11">
        <f t="shared" si="4"/>
        <v>146758</v>
      </c>
    </row>
    <row r="44" spans="1:27" ht="21">
      <c r="A44" s="18">
        <v>37</v>
      </c>
      <c r="B44" s="1" t="s">
        <v>7</v>
      </c>
      <c r="C44" s="21">
        <v>13908</v>
      </c>
      <c r="D44" s="21">
        <v>7879</v>
      </c>
      <c r="E44" s="21">
        <v>6029</v>
      </c>
      <c r="F44" s="21">
        <v>4275</v>
      </c>
      <c r="G44" s="21">
        <v>2595</v>
      </c>
      <c r="H44" s="18">
        <f t="shared" si="0"/>
        <v>34686</v>
      </c>
      <c r="I44" s="23">
        <v>7075</v>
      </c>
      <c r="J44" s="23">
        <v>3296</v>
      </c>
      <c r="K44" s="23">
        <v>3779</v>
      </c>
      <c r="L44" s="24">
        <v>106</v>
      </c>
      <c r="M44" s="24">
        <v>9609</v>
      </c>
      <c r="N44" s="18">
        <f t="shared" si="1"/>
        <v>23865</v>
      </c>
      <c r="O44" s="23">
        <v>1096</v>
      </c>
      <c r="P44" s="23">
        <v>425</v>
      </c>
      <c r="Q44" s="23">
        <v>671</v>
      </c>
      <c r="R44" s="23">
        <v>21</v>
      </c>
      <c r="S44" s="23">
        <v>496</v>
      </c>
      <c r="T44" s="18">
        <f t="shared" si="2"/>
        <v>2709</v>
      </c>
      <c r="V44" s="11">
        <f t="shared" si="4"/>
        <v>22079</v>
      </c>
      <c r="W44" s="11">
        <f t="shared" si="4"/>
        <v>11600</v>
      </c>
      <c r="X44" s="11">
        <f t="shared" si="4"/>
        <v>10479</v>
      </c>
      <c r="Y44" s="11">
        <f t="shared" si="4"/>
        <v>4402</v>
      </c>
      <c r="Z44" s="11">
        <f t="shared" si="4"/>
        <v>12700</v>
      </c>
      <c r="AA44" s="11">
        <f t="shared" si="4"/>
        <v>61260</v>
      </c>
    </row>
    <row r="45" spans="1:27" ht="21">
      <c r="A45" s="18">
        <v>38</v>
      </c>
      <c r="B45" s="1" t="s">
        <v>14</v>
      </c>
      <c r="C45" s="21">
        <v>34742</v>
      </c>
      <c r="D45" s="21">
        <v>22582</v>
      </c>
      <c r="E45" s="21">
        <v>12160</v>
      </c>
      <c r="F45" s="21">
        <v>15633</v>
      </c>
      <c r="G45" s="21">
        <v>19109</v>
      </c>
      <c r="H45" s="18">
        <f t="shared" si="0"/>
        <v>104226</v>
      </c>
      <c r="I45" s="23">
        <v>21588</v>
      </c>
      <c r="J45" s="23">
        <v>11275</v>
      </c>
      <c r="K45" s="23">
        <v>10313</v>
      </c>
      <c r="L45" s="24">
        <v>2601</v>
      </c>
      <c r="M45" s="24">
        <v>3802</v>
      </c>
      <c r="N45" s="18">
        <f t="shared" si="1"/>
        <v>49579</v>
      </c>
      <c r="O45" s="23">
        <v>1545</v>
      </c>
      <c r="P45" s="23">
        <v>1004</v>
      </c>
      <c r="Q45" s="23">
        <v>541</v>
      </c>
      <c r="R45" s="23">
        <v>695</v>
      </c>
      <c r="S45" s="23">
        <v>850</v>
      </c>
      <c r="T45" s="18">
        <f t="shared" si="2"/>
        <v>4635</v>
      </c>
      <c r="V45" s="11">
        <f t="shared" si="4"/>
        <v>57875</v>
      </c>
      <c r="W45" s="11">
        <f t="shared" si="4"/>
        <v>34861</v>
      </c>
      <c r="X45" s="11">
        <f t="shared" si="4"/>
        <v>23014</v>
      </c>
      <c r="Y45" s="11">
        <f t="shared" si="4"/>
        <v>18929</v>
      </c>
      <c r="Z45" s="11">
        <f t="shared" si="4"/>
        <v>23761</v>
      </c>
      <c r="AA45" s="11">
        <f t="shared" si="4"/>
        <v>158440</v>
      </c>
    </row>
    <row r="46" spans="1:27" ht="21">
      <c r="A46" s="18">
        <v>39</v>
      </c>
      <c r="B46" s="1" t="s">
        <v>40</v>
      </c>
      <c r="C46" s="21">
        <v>19591</v>
      </c>
      <c r="D46" s="21">
        <v>10463</v>
      </c>
      <c r="E46" s="21">
        <v>9128</v>
      </c>
      <c r="F46" s="21">
        <v>8203</v>
      </c>
      <c r="G46" s="21">
        <v>3883</v>
      </c>
      <c r="H46" s="18">
        <f t="shared" si="0"/>
        <v>51268</v>
      </c>
      <c r="I46" s="23">
        <v>23616</v>
      </c>
      <c r="J46" s="23">
        <v>10622</v>
      </c>
      <c r="K46" s="23">
        <v>12994</v>
      </c>
      <c r="L46" s="24">
        <v>15464</v>
      </c>
      <c r="M46" s="24">
        <v>7825</v>
      </c>
      <c r="N46" s="18">
        <f t="shared" si="1"/>
        <v>70521</v>
      </c>
      <c r="O46" s="23">
        <v>2469</v>
      </c>
      <c r="P46" s="23">
        <v>1054</v>
      </c>
      <c r="Q46" s="23">
        <v>1415</v>
      </c>
      <c r="R46" s="23">
        <v>1111</v>
      </c>
      <c r="S46" s="23">
        <v>95</v>
      </c>
      <c r="T46" s="18">
        <f t="shared" si="2"/>
        <v>6144</v>
      </c>
      <c r="V46" s="11">
        <f t="shared" si="4"/>
        <v>45676</v>
      </c>
      <c r="W46" s="11">
        <f t="shared" si="4"/>
        <v>22139</v>
      </c>
      <c r="X46" s="11">
        <f t="shared" si="4"/>
        <v>23537</v>
      </c>
      <c r="Y46" s="11">
        <f t="shared" si="4"/>
        <v>24778</v>
      </c>
      <c r="Z46" s="11">
        <f t="shared" si="4"/>
        <v>11803</v>
      </c>
      <c r="AA46" s="11">
        <f t="shared" si="4"/>
        <v>127933</v>
      </c>
    </row>
    <row r="47" spans="1:27" ht="21">
      <c r="A47" s="18">
        <v>40</v>
      </c>
      <c r="B47" s="1" t="s">
        <v>12</v>
      </c>
      <c r="C47" s="21">
        <v>6686</v>
      </c>
      <c r="D47" s="21">
        <v>3327</v>
      </c>
      <c r="E47" s="21">
        <v>3359</v>
      </c>
      <c r="F47" s="21">
        <v>1281</v>
      </c>
      <c r="G47" s="21">
        <v>2364</v>
      </c>
      <c r="H47" s="18">
        <f t="shared" si="0"/>
        <v>17017</v>
      </c>
      <c r="I47" s="23">
        <v>6786</v>
      </c>
      <c r="J47" s="23">
        <v>3327</v>
      </c>
      <c r="K47" s="23">
        <v>3459</v>
      </c>
      <c r="L47" s="24">
        <v>1281</v>
      </c>
      <c r="M47" s="24">
        <v>2364</v>
      </c>
      <c r="N47" s="18">
        <f t="shared" si="1"/>
        <v>17217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18">
        <f t="shared" si="2"/>
        <v>0</v>
      </c>
      <c r="V47" s="11">
        <f t="shared" si="4"/>
        <v>13472</v>
      </c>
      <c r="W47" s="11">
        <f t="shared" si="4"/>
        <v>6654</v>
      </c>
      <c r="X47" s="11">
        <f t="shared" si="4"/>
        <v>6818</v>
      </c>
      <c r="Y47" s="11">
        <f t="shared" si="4"/>
        <v>2562</v>
      </c>
      <c r="Z47" s="11">
        <f t="shared" si="4"/>
        <v>4728</v>
      </c>
      <c r="AA47" s="11">
        <f t="shared" si="4"/>
        <v>34234</v>
      </c>
    </row>
    <row r="48" spans="1:27" ht="21">
      <c r="A48" s="18">
        <v>41</v>
      </c>
      <c r="B48" s="1" t="s">
        <v>60</v>
      </c>
      <c r="C48" s="21">
        <v>18300</v>
      </c>
      <c r="D48" s="21">
        <v>11034</v>
      </c>
      <c r="E48" s="21">
        <v>7266</v>
      </c>
      <c r="F48" s="21">
        <v>4186</v>
      </c>
      <c r="G48" s="21">
        <v>3883</v>
      </c>
      <c r="H48" s="18">
        <f t="shared" si="0"/>
        <v>44669</v>
      </c>
      <c r="I48" s="23">
        <v>3585</v>
      </c>
      <c r="J48" s="23">
        <v>1643</v>
      </c>
      <c r="K48" s="23">
        <v>1942</v>
      </c>
      <c r="L48" s="24">
        <v>547</v>
      </c>
      <c r="M48" s="24">
        <v>1773</v>
      </c>
      <c r="N48" s="19">
        <f t="shared" si="1"/>
        <v>9490</v>
      </c>
      <c r="O48" s="23">
        <v>2669</v>
      </c>
      <c r="P48" s="23">
        <v>1571</v>
      </c>
      <c r="Q48" s="23">
        <v>1098</v>
      </c>
      <c r="R48" s="23">
        <v>532</v>
      </c>
      <c r="S48" s="23">
        <v>67</v>
      </c>
      <c r="T48" s="18">
        <f t="shared" si="2"/>
        <v>5937</v>
      </c>
      <c r="V48" s="11">
        <f t="shared" si="4"/>
        <v>24554</v>
      </c>
      <c r="W48" s="11">
        <f t="shared" si="4"/>
        <v>14248</v>
      </c>
      <c r="X48" s="11">
        <f t="shared" si="4"/>
        <v>10306</v>
      </c>
      <c r="Y48" s="11">
        <f t="shared" si="4"/>
        <v>5265</v>
      </c>
      <c r="Z48" s="11">
        <f t="shared" si="4"/>
        <v>5723</v>
      </c>
      <c r="AA48" s="11">
        <f t="shared" si="4"/>
        <v>60096</v>
      </c>
    </row>
    <row r="49" spans="1:27" ht="21">
      <c r="A49" s="18">
        <v>42</v>
      </c>
      <c r="B49" s="1" t="s">
        <v>58</v>
      </c>
      <c r="C49" s="21">
        <v>12460</v>
      </c>
      <c r="D49" s="21">
        <v>6934</v>
      </c>
      <c r="E49" s="21">
        <v>5526</v>
      </c>
      <c r="F49" s="21">
        <v>3005</v>
      </c>
      <c r="G49" s="21">
        <v>2615</v>
      </c>
      <c r="H49" s="18">
        <f t="shared" si="0"/>
        <v>30540</v>
      </c>
      <c r="I49" s="23">
        <v>7643</v>
      </c>
      <c r="J49" s="23">
        <v>4157</v>
      </c>
      <c r="K49" s="23">
        <v>3486</v>
      </c>
      <c r="L49" s="24">
        <v>1957</v>
      </c>
      <c r="M49" s="24">
        <v>3208</v>
      </c>
      <c r="N49" s="19">
        <f t="shared" si="1"/>
        <v>20451</v>
      </c>
      <c r="O49" s="23">
        <v>782</v>
      </c>
      <c r="P49" s="23">
        <v>411</v>
      </c>
      <c r="Q49" s="23">
        <v>371</v>
      </c>
      <c r="R49" s="23">
        <v>363</v>
      </c>
      <c r="S49" s="23">
        <v>22</v>
      </c>
      <c r="T49" s="18">
        <f t="shared" si="2"/>
        <v>1949</v>
      </c>
      <c r="V49" s="11">
        <f t="shared" si="4"/>
        <v>20885</v>
      </c>
      <c r="W49" s="11">
        <f t="shared" si="4"/>
        <v>11502</v>
      </c>
      <c r="X49" s="11">
        <f t="shared" si="4"/>
        <v>9383</v>
      </c>
      <c r="Y49" s="11">
        <f t="shared" si="4"/>
        <v>5325</v>
      </c>
      <c r="Z49" s="11">
        <f t="shared" si="4"/>
        <v>5845</v>
      </c>
      <c r="AA49" s="11">
        <f t="shared" si="4"/>
        <v>52940</v>
      </c>
    </row>
    <row r="50" spans="1:27" ht="21">
      <c r="A50" s="18">
        <v>43</v>
      </c>
      <c r="B50" s="1" t="s">
        <v>57</v>
      </c>
      <c r="C50" s="21">
        <v>15976</v>
      </c>
      <c r="D50" s="21">
        <v>8444</v>
      </c>
      <c r="E50" s="21">
        <v>7532</v>
      </c>
      <c r="F50" s="21">
        <v>3784</v>
      </c>
      <c r="G50" s="21">
        <v>5467</v>
      </c>
      <c r="H50" s="18">
        <f t="shared" si="0"/>
        <v>41203</v>
      </c>
      <c r="I50" s="23">
        <v>12067</v>
      </c>
      <c r="J50" s="23">
        <v>5392</v>
      </c>
      <c r="K50" s="23">
        <v>6675</v>
      </c>
      <c r="L50" s="24">
        <v>5415</v>
      </c>
      <c r="M50" s="24">
        <v>6424</v>
      </c>
      <c r="N50" s="19">
        <f t="shared" si="1"/>
        <v>35973</v>
      </c>
      <c r="O50" s="23">
        <v>2650</v>
      </c>
      <c r="P50" s="23">
        <v>1527</v>
      </c>
      <c r="Q50" s="23">
        <v>1123</v>
      </c>
      <c r="R50" s="23">
        <v>619</v>
      </c>
      <c r="S50" s="23">
        <v>449</v>
      </c>
      <c r="T50" s="18">
        <f t="shared" si="2"/>
        <v>6368</v>
      </c>
      <c r="V50" s="11">
        <f t="shared" si="4"/>
        <v>30693</v>
      </c>
      <c r="W50" s="11">
        <f t="shared" si="4"/>
        <v>15363</v>
      </c>
      <c r="X50" s="11">
        <f t="shared" si="4"/>
        <v>15330</v>
      </c>
      <c r="Y50" s="11">
        <f t="shared" si="4"/>
        <v>9818</v>
      </c>
      <c r="Z50" s="11">
        <f t="shared" si="4"/>
        <v>12340</v>
      </c>
      <c r="AA50" s="11">
        <f t="shared" si="4"/>
        <v>83544</v>
      </c>
    </row>
    <row r="51" spans="1:27" ht="21">
      <c r="A51" s="18">
        <v>44</v>
      </c>
      <c r="B51" s="1" t="s">
        <v>72</v>
      </c>
      <c r="C51" s="21">
        <v>11401</v>
      </c>
      <c r="D51" s="21">
        <v>6124</v>
      </c>
      <c r="E51" s="21">
        <v>5277</v>
      </c>
      <c r="F51" s="21">
        <v>1911</v>
      </c>
      <c r="G51" s="21">
        <v>1606</v>
      </c>
      <c r="H51" s="18">
        <f t="shared" si="0"/>
        <v>26319</v>
      </c>
      <c r="I51" s="23">
        <v>2331</v>
      </c>
      <c r="J51" s="23">
        <v>1229</v>
      </c>
      <c r="K51" s="23">
        <v>1102</v>
      </c>
      <c r="L51" s="24">
        <v>1174</v>
      </c>
      <c r="M51" s="24">
        <v>1085</v>
      </c>
      <c r="N51" s="19">
        <f t="shared" si="1"/>
        <v>6921</v>
      </c>
      <c r="O51" s="23">
        <v>2173</v>
      </c>
      <c r="P51" s="23">
        <v>1069</v>
      </c>
      <c r="Q51" s="23">
        <v>1104</v>
      </c>
      <c r="R51" s="23">
        <v>261</v>
      </c>
      <c r="S51" s="23">
        <v>113</v>
      </c>
      <c r="T51" s="18">
        <f t="shared" si="2"/>
        <v>4720</v>
      </c>
      <c r="V51" s="11">
        <f t="shared" si="4"/>
        <v>15905</v>
      </c>
      <c r="W51" s="11">
        <f t="shared" si="4"/>
        <v>8422</v>
      </c>
      <c r="X51" s="11">
        <f t="shared" si="4"/>
        <v>7483</v>
      </c>
      <c r="Y51" s="11">
        <f t="shared" si="4"/>
        <v>3346</v>
      </c>
      <c r="Z51" s="11">
        <f t="shared" si="4"/>
        <v>2804</v>
      </c>
      <c r="AA51" s="11">
        <f t="shared" si="4"/>
        <v>37960</v>
      </c>
    </row>
    <row r="52" spans="1:27" ht="21">
      <c r="A52" s="18">
        <v>45</v>
      </c>
      <c r="B52" s="1" t="s">
        <v>54</v>
      </c>
      <c r="C52" s="21">
        <v>3564</v>
      </c>
      <c r="D52" s="21">
        <v>2056</v>
      </c>
      <c r="E52" s="21">
        <v>1508</v>
      </c>
      <c r="F52" s="21">
        <v>1711</v>
      </c>
      <c r="G52" s="21">
        <v>428</v>
      </c>
      <c r="H52" s="18">
        <f t="shared" si="0"/>
        <v>9267</v>
      </c>
      <c r="I52" s="23">
        <v>3738</v>
      </c>
      <c r="J52" s="23">
        <v>1946</v>
      </c>
      <c r="K52" s="23">
        <v>1792</v>
      </c>
      <c r="L52" s="24">
        <v>425</v>
      </c>
      <c r="M52" s="24">
        <v>1849</v>
      </c>
      <c r="N52" s="19">
        <f t="shared" si="1"/>
        <v>9750</v>
      </c>
      <c r="O52" s="23">
        <v>2837</v>
      </c>
      <c r="P52" s="23">
        <v>1584</v>
      </c>
      <c r="Q52" s="23">
        <v>1253</v>
      </c>
      <c r="R52" s="23">
        <v>576</v>
      </c>
      <c r="S52" s="23">
        <v>138</v>
      </c>
      <c r="T52" s="18">
        <f t="shared" si="2"/>
        <v>6388</v>
      </c>
      <c r="V52" s="11">
        <f t="shared" si="4"/>
        <v>10139</v>
      </c>
      <c r="W52" s="11">
        <f t="shared" si="4"/>
        <v>5586</v>
      </c>
      <c r="X52" s="11">
        <f t="shared" si="4"/>
        <v>4553</v>
      </c>
      <c r="Y52" s="11">
        <f t="shared" si="4"/>
        <v>2712</v>
      </c>
      <c r="Z52" s="11">
        <f t="shared" si="4"/>
        <v>2415</v>
      </c>
      <c r="AA52" s="11">
        <f t="shared" si="4"/>
        <v>25405</v>
      </c>
    </row>
    <row r="53" spans="1:27" ht="21">
      <c r="A53" s="18">
        <v>46</v>
      </c>
      <c r="B53" s="2" t="s">
        <v>47</v>
      </c>
      <c r="C53" s="21">
        <v>21370</v>
      </c>
      <c r="D53" s="21">
        <v>11253</v>
      </c>
      <c r="E53" s="21">
        <v>10117</v>
      </c>
      <c r="F53" s="21">
        <v>15891</v>
      </c>
      <c r="G53" s="21">
        <v>5479</v>
      </c>
      <c r="H53" s="18">
        <f t="shared" si="0"/>
        <v>64110</v>
      </c>
      <c r="I53" s="23">
        <v>22643</v>
      </c>
      <c r="J53" s="23">
        <v>10850</v>
      </c>
      <c r="K53" s="23">
        <v>11793</v>
      </c>
      <c r="L53" s="24">
        <v>7090</v>
      </c>
      <c r="M53" s="24">
        <v>15553</v>
      </c>
      <c r="N53" s="19">
        <f t="shared" si="1"/>
        <v>67929</v>
      </c>
      <c r="O53" s="23">
        <v>949</v>
      </c>
      <c r="P53" s="23">
        <v>516</v>
      </c>
      <c r="Q53" s="23">
        <v>433</v>
      </c>
      <c r="R53" s="23">
        <v>494</v>
      </c>
      <c r="S53" s="23">
        <v>455</v>
      </c>
      <c r="T53" s="18">
        <f t="shared" si="2"/>
        <v>2847</v>
      </c>
      <c r="V53" s="11">
        <f t="shared" si="4"/>
        <v>44962</v>
      </c>
      <c r="W53" s="11">
        <f t="shared" si="4"/>
        <v>22619</v>
      </c>
      <c r="X53" s="11">
        <f t="shared" si="4"/>
        <v>22343</v>
      </c>
      <c r="Y53" s="11">
        <f t="shared" si="4"/>
        <v>23475</v>
      </c>
      <c r="Z53" s="11">
        <f t="shared" si="4"/>
        <v>21487</v>
      </c>
      <c r="AA53" s="11">
        <f t="shared" si="4"/>
        <v>134886</v>
      </c>
    </row>
    <row r="54" spans="1:27" ht="21">
      <c r="A54" s="18">
        <v>47</v>
      </c>
      <c r="B54" s="1" t="s">
        <v>23</v>
      </c>
      <c r="C54" s="21">
        <v>30874</v>
      </c>
      <c r="D54" s="21">
        <v>15627</v>
      </c>
      <c r="E54" s="21">
        <v>15247</v>
      </c>
      <c r="F54" s="21">
        <v>11130</v>
      </c>
      <c r="G54" s="21">
        <v>2545</v>
      </c>
      <c r="H54" s="18">
        <f t="shared" si="0"/>
        <v>75423</v>
      </c>
      <c r="I54" s="23">
        <v>14362</v>
      </c>
      <c r="J54" s="23">
        <v>6455</v>
      </c>
      <c r="K54" s="23">
        <v>7907</v>
      </c>
      <c r="L54" s="24">
        <v>6154</v>
      </c>
      <c r="M54" s="24">
        <v>6779</v>
      </c>
      <c r="N54" s="19">
        <f t="shared" si="1"/>
        <v>41657</v>
      </c>
      <c r="O54" s="23">
        <v>4385</v>
      </c>
      <c r="P54" s="23">
        <v>1991</v>
      </c>
      <c r="Q54" s="23">
        <v>2394</v>
      </c>
      <c r="R54" s="23">
        <v>1163</v>
      </c>
      <c r="S54" s="23">
        <v>296</v>
      </c>
      <c r="T54" s="18">
        <f t="shared" si="2"/>
        <v>10229</v>
      </c>
      <c r="V54" s="11">
        <f t="shared" si="4"/>
        <v>49621</v>
      </c>
      <c r="W54" s="11">
        <f t="shared" si="4"/>
        <v>24073</v>
      </c>
      <c r="X54" s="11">
        <f t="shared" si="4"/>
        <v>25548</v>
      </c>
      <c r="Y54" s="11">
        <f t="shared" si="4"/>
        <v>18447</v>
      </c>
      <c r="Z54" s="11">
        <f t="shared" si="4"/>
        <v>9620</v>
      </c>
      <c r="AA54" s="11">
        <f t="shared" si="4"/>
        <v>127309</v>
      </c>
    </row>
    <row r="55" spans="1:27" ht="21">
      <c r="A55" s="18">
        <v>48</v>
      </c>
      <c r="B55" s="1" t="s">
        <v>13</v>
      </c>
      <c r="C55" s="21">
        <v>32160</v>
      </c>
      <c r="D55" s="21">
        <v>17766</v>
      </c>
      <c r="E55" s="21">
        <v>14394</v>
      </c>
      <c r="F55" s="21">
        <v>18482</v>
      </c>
      <c r="G55" s="21">
        <v>3866</v>
      </c>
      <c r="H55" s="18">
        <f t="shared" si="0"/>
        <v>86668</v>
      </c>
      <c r="I55" s="23">
        <v>8112</v>
      </c>
      <c r="J55" s="23">
        <v>4542</v>
      </c>
      <c r="K55" s="23">
        <v>3570</v>
      </c>
      <c r="L55" s="24">
        <v>6489</v>
      </c>
      <c r="M55" s="24">
        <v>6489</v>
      </c>
      <c r="N55" s="19">
        <f t="shared" si="1"/>
        <v>29202</v>
      </c>
      <c r="O55" s="23">
        <v>1881</v>
      </c>
      <c r="P55" s="23">
        <v>1166</v>
      </c>
      <c r="Q55" s="23">
        <v>715</v>
      </c>
      <c r="R55" s="23">
        <v>915</v>
      </c>
      <c r="S55" s="23">
        <v>539</v>
      </c>
      <c r="T55" s="18">
        <f t="shared" si="2"/>
        <v>5216</v>
      </c>
      <c r="V55" s="11">
        <f t="shared" si="4"/>
        <v>42153</v>
      </c>
      <c r="W55" s="11">
        <f t="shared" si="4"/>
        <v>23474</v>
      </c>
      <c r="X55" s="11">
        <f t="shared" si="4"/>
        <v>18679</v>
      </c>
      <c r="Y55" s="11">
        <f t="shared" si="4"/>
        <v>25886</v>
      </c>
      <c r="Z55" s="11">
        <f t="shared" si="4"/>
        <v>10894</v>
      </c>
      <c r="AA55" s="11">
        <f t="shared" si="4"/>
        <v>121086</v>
      </c>
    </row>
    <row r="56" spans="1:27" ht="21">
      <c r="A56" s="18">
        <v>49</v>
      </c>
      <c r="B56" s="1" t="s">
        <v>19</v>
      </c>
      <c r="C56" s="21">
        <v>32164</v>
      </c>
      <c r="D56" s="21">
        <v>17956</v>
      </c>
      <c r="E56" s="21">
        <v>14208</v>
      </c>
      <c r="F56" s="21">
        <v>17239</v>
      </c>
      <c r="G56" s="21">
        <v>9764</v>
      </c>
      <c r="H56" s="18">
        <f t="shared" si="0"/>
        <v>91331</v>
      </c>
      <c r="I56" s="23">
        <v>37921</v>
      </c>
      <c r="J56" s="23">
        <v>17095</v>
      </c>
      <c r="K56" s="23">
        <v>20826</v>
      </c>
      <c r="L56" s="24">
        <v>6485</v>
      </c>
      <c r="M56" s="24">
        <v>16598</v>
      </c>
      <c r="N56" s="19">
        <f t="shared" si="1"/>
        <v>98925</v>
      </c>
      <c r="O56" s="23">
        <v>10266</v>
      </c>
      <c r="P56" s="23">
        <v>6067</v>
      </c>
      <c r="Q56" s="23">
        <v>4199</v>
      </c>
      <c r="R56" s="23">
        <v>2465</v>
      </c>
      <c r="S56" s="23">
        <v>1098</v>
      </c>
      <c r="T56" s="18">
        <f t="shared" si="2"/>
        <v>24095</v>
      </c>
      <c r="V56" s="11">
        <f t="shared" si="4"/>
        <v>80351</v>
      </c>
      <c r="W56" s="11">
        <f t="shared" si="4"/>
        <v>41118</v>
      </c>
      <c r="X56" s="11">
        <f t="shared" si="4"/>
        <v>39233</v>
      </c>
      <c r="Y56" s="11">
        <f t="shared" si="4"/>
        <v>26189</v>
      </c>
      <c r="Z56" s="11">
        <f t="shared" si="4"/>
        <v>27460</v>
      </c>
      <c r="AA56" s="11">
        <f t="shared" si="4"/>
        <v>214351</v>
      </c>
    </row>
    <row r="57" spans="1:27" ht="21">
      <c r="A57" s="18">
        <v>50</v>
      </c>
      <c r="B57" s="2" t="s">
        <v>45</v>
      </c>
      <c r="C57" s="21">
        <v>15735</v>
      </c>
      <c r="D57" s="21">
        <v>8590</v>
      </c>
      <c r="E57" s="21">
        <v>7145</v>
      </c>
      <c r="F57" s="21">
        <v>3580</v>
      </c>
      <c r="G57" s="21">
        <v>2497</v>
      </c>
      <c r="H57" s="18">
        <f t="shared" si="0"/>
        <v>37547</v>
      </c>
      <c r="I57" s="23">
        <v>16596</v>
      </c>
      <c r="J57" s="23">
        <v>10124</v>
      </c>
      <c r="K57" s="23">
        <v>6472</v>
      </c>
      <c r="L57" s="24">
        <v>6235</v>
      </c>
      <c r="M57" s="24">
        <v>5639</v>
      </c>
      <c r="N57" s="19">
        <f t="shared" si="1"/>
        <v>45066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18">
        <f t="shared" si="2"/>
        <v>0</v>
      </c>
      <c r="V57" s="11">
        <f t="shared" si="4"/>
        <v>32331</v>
      </c>
      <c r="W57" s="11">
        <f t="shared" si="4"/>
        <v>18714</v>
      </c>
      <c r="X57" s="11">
        <f t="shared" si="4"/>
        <v>13617</v>
      </c>
      <c r="Y57" s="11">
        <f t="shared" si="4"/>
        <v>9815</v>
      </c>
      <c r="Z57" s="11">
        <f t="shared" si="4"/>
        <v>8136</v>
      </c>
      <c r="AA57" s="11">
        <f t="shared" si="4"/>
        <v>82613</v>
      </c>
    </row>
    <row r="58" spans="1:27" ht="21">
      <c r="A58" s="18">
        <v>51</v>
      </c>
      <c r="B58" s="1" t="s">
        <v>16</v>
      </c>
      <c r="C58" s="21">
        <v>7604</v>
      </c>
      <c r="D58" s="21">
        <v>4524</v>
      </c>
      <c r="E58" s="21">
        <v>3080</v>
      </c>
      <c r="F58" s="21">
        <v>2446</v>
      </c>
      <c r="G58" s="21">
        <v>1946</v>
      </c>
      <c r="H58" s="18">
        <f t="shared" si="0"/>
        <v>19600</v>
      </c>
      <c r="I58" s="23">
        <v>3683</v>
      </c>
      <c r="J58" s="23">
        <v>2024</v>
      </c>
      <c r="K58" s="23">
        <v>1659</v>
      </c>
      <c r="L58" s="24">
        <v>1484</v>
      </c>
      <c r="M58" s="24">
        <v>1059</v>
      </c>
      <c r="N58" s="19">
        <f t="shared" si="1"/>
        <v>9909</v>
      </c>
      <c r="O58" s="23">
        <v>620</v>
      </c>
      <c r="P58" s="23">
        <v>334</v>
      </c>
      <c r="Q58" s="23">
        <v>286</v>
      </c>
      <c r="R58" s="23">
        <v>505</v>
      </c>
      <c r="S58" s="23">
        <v>115</v>
      </c>
      <c r="T58" s="18">
        <f t="shared" si="2"/>
        <v>1860</v>
      </c>
      <c r="V58" s="11">
        <f t="shared" si="4"/>
        <v>11907</v>
      </c>
      <c r="W58" s="11">
        <f t="shared" si="4"/>
        <v>6882</v>
      </c>
      <c r="X58" s="11">
        <f t="shared" si="4"/>
        <v>5025</v>
      </c>
      <c r="Y58" s="11">
        <f t="shared" si="4"/>
        <v>4435</v>
      </c>
      <c r="Z58" s="11">
        <f t="shared" si="4"/>
        <v>3120</v>
      </c>
      <c r="AA58" s="11">
        <f t="shared" si="4"/>
        <v>31369</v>
      </c>
    </row>
    <row r="59" spans="1:27" ht="21">
      <c r="A59" s="18">
        <v>52</v>
      </c>
      <c r="B59" s="1" t="s">
        <v>9</v>
      </c>
      <c r="C59" s="21">
        <v>20868</v>
      </c>
      <c r="D59" s="21">
        <v>11925</v>
      </c>
      <c r="E59" s="21">
        <v>8943</v>
      </c>
      <c r="F59" s="21">
        <v>4649</v>
      </c>
      <c r="G59" s="21">
        <v>3841</v>
      </c>
      <c r="H59" s="18">
        <f t="shared" si="0"/>
        <v>50226</v>
      </c>
      <c r="I59" s="23">
        <v>4882</v>
      </c>
      <c r="J59" s="23">
        <v>2413</v>
      </c>
      <c r="K59" s="23">
        <v>2469</v>
      </c>
      <c r="L59" s="24">
        <v>1294</v>
      </c>
      <c r="M59" s="24">
        <v>1290</v>
      </c>
      <c r="N59" s="19">
        <f t="shared" si="1"/>
        <v>12348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18">
        <f t="shared" si="2"/>
        <v>0</v>
      </c>
      <c r="V59" s="11">
        <f t="shared" si="4"/>
        <v>25750</v>
      </c>
      <c r="W59" s="11">
        <f t="shared" si="4"/>
        <v>14338</v>
      </c>
      <c r="X59" s="11">
        <f t="shared" si="4"/>
        <v>11412</v>
      </c>
      <c r="Y59" s="11">
        <f t="shared" si="4"/>
        <v>5943</v>
      </c>
      <c r="Z59" s="11">
        <f t="shared" si="4"/>
        <v>5131</v>
      </c>
      <c r="AA59" s="11">
        <f t="shared" si="4"/>
        <v>62574</v>
      </c>
    </row>
    <row r="60" spans="1:27" ht="21">
      <c r="A60" s="18">
        <v>53</v>
      </c>
      <c r="B60" s="1" t="s">
        <v>10</v>
      </c>
      <c r="C60" s="21">
        <v>30385</v>
      </c>
      <c r="D60" s="21">
        <v>13240</v>
      </c>
      <c r="E60" s="21">
        <v>17145</v>
      </c>
      <c r="F60" s="21">
        <v>7299</v>
      </c>
      <c r="G60" s="21">
        <v>3932</v>
      </c>
      <c r="H60" s="18">
        <f t="shared" si="0"/>
        <v>72001</v>
      </c>
      <c r="I60" s="23">
        <v>8070</v>
      </c>
      <c r="J60" s="23">
        <v>4341</v>
      </c>
      <c r="K60" s="23">
        <v>3729</v>
      </c>
      <c r="L60" s="24">
        <v>2644</v>
      </c>
      <c r="M60" s="24">
        <v>3513</v>
      </c>
      <c r="N60" s="19">
        <f t="shared" si="1"/>
        <v>22297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18">
        <f t="shared" si="2"/>
        <v>0</v>
      </c>
      <c r="V60" s="11">
        <f t="shared" si="4"/>
        <v>38455</v>
      </c>
      <c r="W60" s="11">
        <f t="shared" si="4"/>
        <v>17581</v>
      </c>
      <c r="X60" s="11">
        <f t="shared" si="4"/>
        <v>20874</v>
      </c>
      <c r="Y60" s="11">
        <f t="shared" si="4"/>
        <v>9943</v>
      </c>
      <c r="Z60" s="11">
        <f t="shared" si="4"/>
        <v>7445</v>
      </c>
      <c r="AA60" s="11">
        <f t="shared" si="4"/>
        <v>94298</v>
      </c>
    </row>
    <row r="61" spans="1:27" ht="21">
      <c r="A61" s="18">
        <v>54</v>
      </c>
      <c r="B61" s="1" t="s">
        <v>51</v>
      </c>
      <c r="C61" s="21">
        <v>20861</v>
      </c>
      <c r="D61" s="21">
        <v>11176</v>
      </c>
      <c r="E61" s="21">
        <v>9685</v>
      </c>
      <c r="F61" s="21">
        <v>10838</v>
      </c>
      <c r="G61" s="21">
        <v>4646</v>
      </c>
      <c r="H61" s="18">
        <f t="shared" si="0"/>
        <v>57206</v>
      </c>
      <c r="I61" s="23">
        <v>29007</v>
      </c>
      <c r="J61" s="23">
        <v>12249</v>
      </c>
      <c r="K61" s="23">
        <v>16758</v>
      </c>
      <c r="L61" s="24">
        <v>613</v>
      </c>
      <c r="M61" s="24">
        <v>2220</v>
      </c>
      <c r="N61" s="19">
        <f t="shared" si="1"/>
        <v>60847</v>
      </c>
      <c r="O61" s="23">
        <v>3859</v>
      </c>
      <c r="P61" s="23">
        <v>1773</v>
      </c>
      <c r="Q61" s="23">
        <v>2086</v>
      </c>
      <c r="R61" s="23">
        <v>1639</v>
      </c>
      <c r="S61" s="23">
        <v>704</v>
      </c>
      <c r="T61" s="18">
        <f t="shared" si="2"/>
        <v>10061</v>
      </c>
      <c r="V61" s="11">
        <f t="shared" si="4"/>
        <v>53727</v>
      </c>
      <c r="W61" s="11">
        <f t="shared" si="4"/>
        <v>25198</v>
      </c>
      <c r="X61" s="11">
        <f t="shared" si="4"/>
        <v>28529</v>
      </c>
      <c r="Y61" s="11">
        <f t="shared" si="4"/>
        <v>13090</v>
      </c>
      <c r="Z61" s="11">
        <f t="shared" si="4"/>
        <v>7570</v>
      </c>
      <c r="AA61" s="11">
        <f t="shared" si="4"/>
        <v>128114</v>
      </c>
    </row>
    <row r="62" spans="1:27" ht="21">
      <c r="A62" s="18">
        <v>55</v>
      </c>
      <c r="B62" s="1" t="s">
        <v>27</v>
      </c>
      <c r="C62" s="21">
        <v>21039</v>
      </c>
      <c r="D62" s="21">
        <v>9755</v>
      </c>
      <c r="E62" s="21">
        <v>11284</v>
      </c>
      <c r="F62" s="21">
        <v>5403</v>
      </c>
      <c r="G62" s="21">
        <v>3031</v>
      </c>
      <c r="H62" s="18">
        <f t="shared" si="0"/>
        <v>50512</v>
      </c>
      <c r="I62" s="23">
        <v>7188</v>
      </c>
      <c r="J62" s="23">
        <v>3115</v>
      </c>
      <c r="K62" s="23">
        <v>4073</v>
      </c>
      <c r="L62" s="24">
        <v>2398</v>
      </c>
      <c r="M62" s="24">
        <v>3912</v>
      </c>
      <c r="N62" s="19">
        <f t="shared" si="1"/>
        <v>20686</v>
      </c>
      <c r="O62" s="23">
        <v>2571</v>
      </c>
      <c r="P62" s="23">
        <v>1263</v>
      </c>
      <c r="Q62" s="23">
        <v>1308</v>
      </c>
      <c r="R62" s="23">
        <v>482</v>
      </c>
      <c r="S62" s="23">
        <v>584</v>
      </c>
      <c r="T62" s="18">
        <f t="shared" si="2"/>
        <v>6208</v>
      </c>
      <c r="V62" s="11">
        <f t="shared" si="4"/>
        <v>30798</v>
      </c>
      <c r="W62" s="11">
        <f t="shared" si="4"/>
        <v>14133</v>
      </c>
      <c r="X62" s="11">
        <f t="shared" si="4"/>
        <v>16665</v>
      </c>
      <c r="Y62" s="11">
        <f t="shared" si="4"/>
        <v>8283</v>
      </c>
      <c r="Z62" s="11">
        <f t="shared" si="4"/>
        <v>7527</v>
      </c>
      <c r="AA62" s="11">
        <f t="shared" si="4"/>
        <v>77406</v>
      </c>
    </row>
    <row r="63" spans="1:27" ht="21">
      <c r="A63" s="18">
        <v>56</v>
      </c>
      <c r="B63" s="1" t="s">
        <v>42</v>
      </c>
      <c r="C63" s="21">
        <v>37588</v>
      </c>
      <c r="D63" s="21">
        <v>19791</v>
      </c>
      <c r="E63" s="21">
        <v>17797</v>
      </c>
      <c r="F63" s="21">
        <v>15642</v>
      </c>
      <c r="G63" s="21">
        <v>6230</v>
      </c>
      <c r="H63" s="18">
        <f t="shared" si="0"/>
        <v>97048</v>
      </c>
      <c r="I63" s="23">
        <v>13140</v>
      </c>
      <c r="J63" s="23">
        <v>6229</v>
      </c>
      <c r="K63" s="23">
        <v>6911</v>
      </c>
      <c r="L63" s="24">
        <v>5798</v>
      </c>
      <c r="M63" s="24">
        <v>3329</v>
      </c>
      <c r="N63" s="19">
        <f t="shared" si="1"/>
        <v>35407</v>
      </c>
      <c r="O63" s="23">
        <v>2054</v>
      </c>
      <c r="P63" s="23">
        <v>1106</v>
      </c>
      <c r="Q63" s="23">
        <v>948</v>
      </c>
      <c r="R63" s="23">
        <v>1107</v>
      </c>
      <c r="S63" s="23">
        <v>517</v>
      </c>
      <c r="T63" s="18">
        <f t="shared" si="2"/>
        <v>5732</v>
      </c>
      <c r="V63" s="11">
        <f t="shared" si="4"/>
        <v>52782</v>
      </c>
      <c r="W63" s="11">
        <f t="shared" si="4"/>
        <v>27126</v>
      </c>
      <c r="X63" s="11">
        <f t="shared" si="4"/>
        <v>25656</v>
      </c>
      <c r="Y63" s="11">
        <f t="shared" si="4"/>
        <v>22547</v>
      </c>
      <c r="Z63" s="11">
        <f t="shared" si="4"/>
        <v>10076</v>
      </c>
      <c r="AA63" s="11">
        <f t="shared" si="4"/>
        <v>138187</v>
      </c>
    </row>
    <row r="64" spans="1:27" ht="21">
      <c r="A64" s="18">
        <v>57</v>
      </c>
      <c r="B64" s="2" t="s">
        <v>33</v>
      </c>
      <c r="C64" s="21">
        <v>15863</v>
      </c>
      <c r="D64" s="21">
        <v>7075</v>
      </c>
      <c r="E64" s="21">
        <v>8788</v>
      </c>
      <c r="F64" s="21">
        <v>3694</v>
      </c>
      <c r="G64" s="21">
        <v>1440</v>
      </c>
      <c r="H64" s="18">
        <f t="shared" si="0"/>
        <v>36860</v>
      </c>
      <c r="I64" s="23">
        <v>9496</v>
      </c>
      <c r="J64" s="23">
        <v>3700</v>
      </c>
      <c r="K64" s="23">
        <v>5796</v>
      </c>
      <c r="L64" s="24">
        <v>4629</v>
      </c>
      <c r="M64" s="24">
        <v>3724</v>
      </c>
      <c r="N64" s="19">
        <f t="shared" si="1"/>
        <v>27345</v>
      </c>
      <c r="O64" s="23">
        <v>1967</v>
      </c>
      <c r="P64" s="23">
        <v>754</v>
      </c>
      <c r="Q64" s="23">
        <v>1213</v>
      </c>
      <c r="R64" s="23">
        <v>920</v>
      </c>
      <c r="S64" s="23">
        <v>830</v>
      </c>
      <c r="T64" s="18">
        <f t="shared" si="2"/>
        <v>5684</v>
      </c>
      <c r="V64" s="11">
        <f t="shared" si="4"/>
        <v>27326</v>
      </c>
      <c r="W64" s="11">
        <f t="shared" si="4"/>
        <v>11529</v>
      </c>
      <c r="X64" s="11">
        <f t="shared" si="4"/>
        <v>15797</v>
      </c>
      <c r="Y64" s="11">
        <f t="shared" si="4"/>
        <v>9243</v>
      </c>
      <c r="Z64" s="11">
        <f t="shared" si="4"/>
        <v>5994</v>
      </c>
      <c r="AA64" s="11">
        <f t="shared" si="4"/>
        <v>69889</v>
      </c>
    </row>
    <row r="65" spans="1:27" ht="21">
      <c r="A65" s="18">
        <v>58</v>
      </c>
      <c r="B65" s="1" t="s">
        <v>32</v>
      </c>
      <c r="C65" s="21">
        <v>26697</v>
      </c>
      <c r="D65" s="21">
        <v>13464</v>
      </c>
      <c r="E65" s="21">
        <v>13233</v>
      </c>
      <c r="F65" s="21">
        <v>10536</v>
      </c>
      <c r="G65" s="21">
        <v>4157</v>
      </c>
      <c r="H65" s="18">
        <f t="shared" si="0"/>
        <v>68087</v>
      </c>
      <c r="I65" s="23">
        <v>21251</v>
      </c>
      <c r="J65" s="23">
        <v>9967</v>
      </c>
      <c r="K65" s="23">
        <v>11284</v>
      </c>
      <c r="L65" s="24">
        <v>8218</v>
      </c>
      <c r="M65" s="24">
        <v>593</v>
      </c>
      <c r="N65" s="19">
        <f t="shared" si="1"/>
        <v>51313</v>
      </c>
      <c r="O65" s="23">
        <v>1605</v>
      </c>
      <c r="P65" s="23">
        <v>709</v>
      </c>
      <c r="Q65" s="23">
        <v>896</v>
      </c>
      <c r="R65" s="23">
        <v>1494</v>
      </c>
      <c r="S65" s="23">
        <v>0</v>
      </c>
      <c r="T65" s="18">
        <f t="shared" si="2"/>
        <v>4704</v>
      </c>
      <c r="V65" s="11">
        <f t="shared" si="4"/>
        <v>49553</v>
      </c>
      <c r="W65" s="11">
        <f t="shared" si="4"/>
        <v>24140</v>
      </c>
      <c r="X65" s="11">
        <f t="shared" si="4"/>
        <v>25413</v>
      </c>
      <c r="Y65" s="11">
        <f t="shared" si="4"/>
        <v>20248</v>
      </c>
      <c r="Z65" s="11">
        <f t="shared" si="4"/>
        <v>4750</v>
      </c>
      <c r="AA65" s="11">
        <f t="shared" si="4"/>
        <v>124104</v>
      </c>
    </row>
    <row r="66" spans="1:27" ht="21">
      <c r="A66" s="18">
        <v>59</v>
      </c>
      <c r="B66" s="1" t="s">
        <v>25</v>
      </c>
      <c r="C66" s="21">
        <v>37757</v>
      </c>
      <c r="D66" s="21">
        <v>18678</v>
      </c>
      <c r="E66" s="21">
        <v>19079</v>
      </c>
      <c r="F66" s="21">
        <v>16145</v>
      </c>
      <c r="G66" s="21">
        <v>3556</v>
      </c>
      <c r="H66" s="18">
        <f t="shared" si="0"/>
        <v>95215</v>
      </c>
      <c r="I66" s="23">
        <v>12595</v>
      </c>
      <c r="J66" s="23">
        <v>5689</v>
      </c>
      <c r="K66" s="23">
        <v>6906</v>
      </c>
      <c r="L66" s="24">
        <v>9438</v>
      </c>
      <c r="M66" s="24">
        <v>1953</v>
      </c>
      <c r="N66" s="19">
        <f t="shared" si="1"/>
        <v>36581</v>
      </c>
      <c r="O66" s="23">
        <v>2293</v>
      </c>
      <c r="P66" s="23">
        <v>800</v>
      </c>
      <c r="Q66" s="23">
        <v>1493</v>
      </c>
      <c r="R66" s="23">
        <v>539</v>
      </c>
      <c r="S66" s="23">
        <v>128</v>
      </c>
      <c r="T66" s="22">
        <f t="shared" si="2"/>
        <v>5253</v>
      </c>
      <c r="V66" s="11">
        <f t="shared" si="4"/>
        <v>52645</v>
      </c>
      <c r="W66" s="11">
        <f t="shared" si="4"/>
        <v>25167</v>
      </c>
      <c r="X66" s="11">
        <f t="shared" si="4"/>
        <v>27478</v>
      </c>
      <c r="Y66" s="11">
        <f t="shared" si="4"/>
        <v>26122</v>
      </c>
      <c r="Z66" s="11">
        <f t="shared" si="4"/>
        <v>5637</v>
      </c>
      <c r="AA66" s="11">
        <f t="shared" si="4"/>
        <v>137049</v>
      </c>
    </row>
    <row r="67" spans="1:27" ht="21">
      <c r="A67" s="18">
        <v>60</v>
      </c>
      <c r="B67" s="2" t="s">
        <v>56</v>
      </c>
      <c r="C67" s="21">
        <v>38456</v>
      </c>
      <c r="D67" s="21">
        <v>20852</v>
      </c>
      <c r="E67" s="21">
        <v>17604</v>
      </c>
      <c r="F67" s="21">
        <v>17541</v>
      </c>
      <c r="G67" s="21">
        <v>10166</v>
      </c>
      <c r="H67" s="18">
        <f t="shared" si="0"/>
        <v>104619</v>
      </c>
      <c r="I67" s="23">
        <v>23324</v>
      </c>
      <c r="J67" s="23">
        <v>10747</v>
      </c>
      <c r="K67" s="23">
        <v>12577</v>
      </c>
      <c r="L67" s="24">
        <v>8612</v>
      </c>
      <c r="M67" s="24">
        <v>14712</v>
      </c>
      <c r="N67" s="19">
        <f t="shared" si="1"/>
        <v>69972</v>
      </c>
      <c r="O67" s="23">
        <v>3606</v>
      </c>
      <c r="P67" s="23">
        <v>2018</v>
      </c>
      <c r="Q67" s="23">
        <v>1588</v>
      </c>
      <c r="R67" s="23">
        <v>1937</v>
      </c>
      <c r="S67" s="23">
        <v>473</v>
      </c>
      <c r="T67" s="18">
        <f t="shared" si="2"/>
        <v>9622</v>
      </c>
      <c r="V67" s="11">
        <f t="shared" si="4"/>
        <v>65386</v>
      </c>
      <c r="W67" s="11">
        <f t="shared" si="4"/>
        <v>33617</v>
      </c>
      <c r="X67" s="11">
        <f t="shared" si="4"/>
        <v>31769</v>
      </c>
      <c r="Y67" s="11">
        <f t="shared" si="4"/>
        <v>28090</v>
      </c>
      <c r="Z67" s="11">
        <f t="shared" si="4"/>
        <v>25351</v>
      </c>
      <c r="AA67" s="11">
        <f t="shared" si="4"/>
        <v>184213</v>
      </c>
    </row>
    <row r="68" spans="1:27" ht="21">
      <c r="A68" s="18">
        <v>61</v>
      </c>
      <c r="B68" s="1" t="s">
        <v>53</v>
      </c>
      <c r="C68" s="21">
        <v>36276</v>
      </c>
      <c r="D68" s="21">
        <v>20734</v>
      </c>
      <c r="E68" s="21">
        <v>15542</v>
      </c>
      <c r="F68" s="21">
        <v>11417</v>
      </c>
      <c r="G68" s="21">
        <v>7249</v>
      </c>
      <c r="H68" s="18">
        <f t="shared" si="0"/>
        <v>91218</v>
      </c>
      <c r="I68" s="23">
        <v>28693</v>
      </c>
      <c r="J68" s="23">
        <v>15169</v>
      </c>
      <c r="K68" s="23">
        <v>13524</v>
      </c>
      <c r="L68" s="24">
        <v>7054</v>
      </c>
      <c r="M68" s="24">
        <v>10099</v>
      </c>
      <c r="N68" s="19">
        <f t="shared" si="1"/>
        <v>74539</v>
      </c>
      <c r="O68" s="23">
        <v>2494</v>
      </c>
      <c r="P68" s="23">
        <v>1466</v>
      </c>
      <c r="Q68" s="23">
        <v>1028</v>
      </c>
      <c r="R68" s="23">
        <v>693</v>
      </c>
      <c r="S68" s="23">
        <v>1517</v>
      </c>
      <c r="T68" s="18">
        <f t="shared" si="2"/>
        <v>7198</v>
      </c>
      <c r="V68" s="11">
        <f t="shared" si="4"/>
        <v>67463</v>
      </c>
      <c r="W68" s="11">
        <f t="shared" si="4"/>
        <v>37369</v>
      </c>
      <c r="X68" s="11">
        <f t="shared" si="4"/>
        <v>30094</v>
      </c>
      <c r="Y68" s="11">
        <f t="shared" si="4"/>
        <v>19164</v>
      </c>
      <c r="Z68" s="11">
        <f t="shared" si="4"/>
        <v>18865</v>
      </c>
      <c r="AA68" s="11">
        <f t="shared" si="4"/>
        <v>172955</v>
      </c>
    </row>
    <row r="69" spans="1:27" ht="21">
      <c r="A69" s="18">
        <v>62</v>
      </c>
      <c r="B69" s="1" t="s">
        <v>78</v>
      </c>
      <c r="C69" s="21">
        <v>33932</v>
      </c>
      <c r="D69" s="21">
        <v>19014</v>
      </c>
      <c r="E69" s="21">
        <v>14918</v>
      </c>
      <c r="F69" s="21">
        <v>11852</v>
      </c>
      <c r="G69" s="21">
        <v>7101</v>
      </c>
      <c r="H69" s="18">
        <f t="shared" si="0"/>
        <v>86817</v>
      </c>
      <c r="I69" s="23">
        <v>27023</v>
      </c>
      <c r="J69" s="23">
        <v>12603</v>
      </c>
      <c r="K69" s="23">
        <v>14420</v>
      </c>
      <c r="L69" s="24">
        <v>2692</v>
      </c>
      <c r="M69" s="24">
        <v>4709</v>
      </c>
      <c r="N69" s="19">
        <f t="shared" si="1"/>
        <v>61447</v>
      </c>
      <c r="O69" s="23">
        <v>2993</v>
      </c>
      <c r="P69" s="23">
        <v>1667</v>
      </c>
      <c r="Q69" s="23">
        <v>1326</v>
      </c>
      <c r="R69" s="23">
        <v>834</v>
      </c>
      <c r="S69" s="23">
        <v>656</v>
      </c>
      <c r="T69" s="18">
        <f t="shared" si="2"/>
        <v>7476</v>
      </c>
      <c r="V69" s="11">
        <f t="shared" si="4"/>
        <v>63948</v>
      </c>
      <c r="W69" s="11">
        <f t="shared" si="4"/>
        <v>33284</v>
      </c>
      <c r="X69" s="11">
        <f t="shared" si="4"/>
        <v>30664</v>
      </c>
      <c r="Y69" s="11">
        <f t="shared" si="4"/>
        <v>15378</v>
      </c>
      <c r="Z69" s="11">
        <f t="shared" si="4"/>
        <v>12466</v>
      </c>
      <c r="AA69" s="11">
        <f t="shared" si="4"/>
        <v>155740</v>
      </c>
    </row>
    <row r="70" spans="1:27" ht="21">
      <c r="A70" s="18">
        <v>63</v>
      </c>
      <c r="B70" s="1" t="s">
        <v>35</v>
      </c>
      <c r="C70" s="21">
        <v>15635</v>
      </c>
      <c r="D70" s="21">
        <v>7028</v>
      </c>
      <c r="E70" s="21">
        <v>8607</v>
      </c>
      <c r="F70" s="21">
        <v>5982</v>
      </c>
      <c r="G70" s="21">
        <v>4820</v>
      </c>
      <c r="H70" s="18">
        <f t="shared" si="0"/>
        <v>42072</v>
      </c>
      <c r="I70" s="23">
        <v>12214</v>
      </c>
      <c r="J70" s="23">
        <v>3761</v>
      </c>
      <c r="K70" s="23">
        <v>8453</v>
      </c>
      <c r="L70" s="24">
        <v>1231</v>
      </c>
      <c r="M70" s="24">
        <v>6743</v>
      </c>
      <c r="N70" s="19">
        <f t="shared" si="1"/>
        <v>32402</v>
      </c>
      <c r="O70" s="23">
        <v>4661</v>
      </c>
      <c r="P70" s="23">
        <v>1975</v>
      </c>
      <c r="Q70" s="23">
        <v>2686</v>
      </c>
      <c r="R70" s="23">
        <v>2572</v>
      </c>
      <c r="S70" s="23">
        <v>1049</v>
      </c>
      <c r="T70" s="18">
        <f t="shared" si="2"/>
        <v>12943</v>
      </c>
      <c r="V70" s="11">
        <f t="shared" si="4"/>
        <v>32510</v>
      </c>
      <c r="W70" s="11">
        <f t="shared" si="4"/>
        <v>12764</v>
      </c>
      <c r="X70" s="11">
        <f t="shared" si="4"/>
        <v>19746</v>
      </c>
      <c r="Y70" s="11">
        <f t="shared" si="4"/>
        <v>9785</v>
      </c>
      <c r="Z70" s="11">
        <f t="shared" si="4"/>
        <v>12612</v>
      </c>
      <c r="AA70" s="11">
        <f t="shared" si="4"/>
        <v>87417</v>
      </c>
    </row>
    <row r="71" spans="1:27" ht="21">
      <c r="A71" s="18">
        <v>64</v>
      </c>
      <c r="B71" s="1" t="s">
        <v>31</v>
      </c>
      <c r="C71" s="21">
        <v>19741</v>
      </c>
      <c r="D71" s="21">
        <v>10410</v>
      </c>
      <c r="E71" s="21">
        <v>9331</v>
      </c>
      <c r="F71" s="21">
        <v>8133</v>
      </c>
      <c r="G71" s="21">
        <v>3270</v>
      </c>
      <c r="H71" s="18">
        <f t="shared" si="0"/>
        <v>50885</v>
      </c>
      <c r="I71" s="23">
        <v>6317</v>
      </c>
      <c r="J71" s="23">
        <v>2772</v>
      </c>
      <c r="K71" s="23">
        <v>3545</v>
      </c>
      <c r="L71" s="24">
        <v>129</v>
      </c>
      <c r="M71" s="24">
        <v>6188</v>
      </c>
      <c r="N71" s="19">
        <f t="shared" si="1"/>
        <v>18951</v>
      </c>
      <c r="O71" s="23">
        <v>5843</v>
      </c>
      <c r="P71" s="23">
        <v>2703</v>
      </c>
      <c r="Q71" s="23">
        <v>3140</v>
      </c>
      <c r="R71" s="23">
        <v>3740</v>
      </c>
      <c r="S71" s="23">
        <v>1415</v>
      </c>
      <c r="T71" s="18">
        <f t="shared" si="2"/>
        <v>16841</v>
      </c>
      <c r="V71" s="11">
        <f t="shared" si="4"/>
        <v>31901</v>
      </c>
      <c r="W71" s="11">
        <f t="shared" si="4"/>
        <v>15885</v>
      </c>
      <c r="X71" s="11">
        <f t="shared" si="4"/>
        <v>16016</v>
      </c>
      <c r="Y71" s="11">
        <f t="shared" si="4"/>
        <v>12002</v>
      </c>
      <c r="Z71" s="11">
        <f t="shared" si="4"/>
        <v>10873</v>
      </c>
      <c r="AA71" s="11">
        <f t="shared" si="4"/>
        <v>86677</v>
      </c>
    </row>
    <row r="72" spans="1:27" ht="21">
      <c r="A72" s="18">
        <v>65</v>
      </c>
      <c r="B72" s="1" t="s">
        <v>71</v>
      </c>
      <c r="C72" s="21">
        <v>14449</v>
      </c>
      <c r="D72" s="21">
        <v>7400</v>
      </c>
      <c r="E72" s="21">
        <v>7049</v>
      </c>
      <c r="F72" s="21">
        <v>2081</v>
      </c>
      <c r="G72" s="21">
        <v>2582</v>
      </c>
      <c r="H72" s="18">
        <f t="shared" ref="H72:H82" si="5">+C72+D72+E72+F72+G72</f>
        <v>33561</v>
      </c>
      <c r="I72" s="23">
        <v>3208</v>
      </c>
      <c r="J72" s="23">
        <v>1215</v>
      </c>
      <c r="K72" s="23">
        <v>1993</v>
      </c>
      <c r="L72" s="24">
        <v>969</v>
      </c>
      <c r="M72" s="24">
        <v>1024</v>
      </c>
      <c r="N72" s="19">
        <f t="shared" ref="N72:N82" si="6">+I72+J72+K72+L72+M72</f>
        <v>8409</v>
      </c>
      <c r="O72" s="23">
        <v>5108</v>
      </c>
      <c r="P72" s="23">
        <v>2099</v>
      </c>
      <c r="Q72" s="23">
        <v>3009</v>
      </c>
      <c r="R72" s="23">
        <v>528</v>
      </c>
      <c r="S72" s="23">
        <v>598</v>
      </c>
      <c r="T72" s="18">
        <f t="shared" ref="T72:T82" si="7">+O72+P72+Q72+R72+S72</f>
        <v>11342</v>
      </c>
      <c r="V72" s="11">
        <f t="shared" ref="V72:AA82" si="8">+C72+I72+O72</f>
        <v>22765</v>
      </c>
      <c r="W72" s="11">
        <f t="shared" si="8"/>
        <v>10714</v>
      </c>
      <c r="X72" s="11">
        <f t="shared" si="8"/>
        <v>12051</v>
      </c>
      <c r="Y72" s="11">
        <f t="shared" si="8"/>
        <v>3578</v>
      </c>
      <c r="Z72" s="11">
        <f t="shared" si="8"/>
        <v>4204</v>
      </c>
      <c r="AA72" s="11">
        <f t="shared" si="8"/>
        <v>53312</v>
      </c>
    </row>
    <row r="73" spans="1:27" ht="21">
      <c r="A73" s="18">
        <v>66</v>
      </c>
      <c r="B73" s="3" t="s">
        <v>111</v>
      </c>
      <c r="C73" s="21">
        <v>27735</v>
      </c>
      <c r="D73" s="21">
        <v>15445</v>
      </c>
      <c r="E73" s="21">
        <v>12290</v>
      </c>
      <c r="F73" s="21">
        <v>8806</v>
      </c>
      <c r="G73" s="21">
        <v>6273</v>
      </c>
      <c r="H73" s="18">
        <f t="shared" si="5"/>
        <v>70549</v>
      </c>
      <c r="I73" s="23">
        <v>10639</v>
      </c>
      <c r="J73" s="23">
        <v>4810</v>
      </c>
      <c r="K73" s="23">
        <v>5829</v>
      </c>
      <c r="L73" s="24">
        <v>3826</v>
      </c>
      <c r="M73" s="24">
        <v>6813</v>
      </c>
      <c r="N73" s="19">
        <f t="shared" si="6"/>
        <v>31917</v>
      </c>
      <c r="O73" s="23">
        <v>1756</v>
      </c>
      <c r="P73" s="23">
        <v>890</v>
      </c>
      <c r="Q73" s="23">
        <v>866</v>
      </c>
      <c r="R73" s="23">
        <v>506</v>
      </c>
      <c r="S73" s="23">
        <v>120</v>
      </c>
      <c r="T73" s="18">
        <f t="shared" si="7"/>
        <v>4138</v>
      </c>
      <c r="V73" s="11">
        <f t="shared" si="8"/>
        <v>40130</v>
      </c>
      <c r="W73" s="11">
        <f t="shared" si="8"/>
        <v>21145</v>
      </c>
      <c r="X73" s="11">
        <f t="shared" si="8"/>
        <v>18985</v>
      </c>
      <c r="Y73" s="11">
        <f t="shared" si="8"/>
        <v>13138</v>
      </c>
      <c r="Z73" s="11">
        <f t="shared" si="8"/>
        <v>13206</v>
      </c>
      <c r="AA73" s="11">
        <f t="shared" si="8"/>
        <v>106604</v>
      </c>
    </row>
    <row r="74" spans="1:27" ht="21">
      <c r="A74" s="18">
        <v>67</v>
      </c>
      <c r="B74" s="2" t="s">
        <v>26</v>
      </c>
      <c r="C74" s="21">
        <v>50166</v>
      </c>
      <c r="D74" s="21">
        <v>28183</v>
      </c>
      <c r="E74" s="21">
        <v>21983</v>
      </c>
      <c r="F74" s="21">
        <v>28238</v>
      </c>
      <c r="G74" s="21">
        <v>15708</v>
      </c>
      <c r="H74" s="18">
        <f t="shared" si="5"/>
        <v>144278</v>
      </c>
      <c r="I74" s="23">
        <v>12102</v>
      </c>
      <c r="J74" s="23">
        <v>5760</v>
      </c>
      <c r="K74" s="23">
        <v>6342</v>
      </c>
      <c r="L74" s="24">
        <v>3194</v>
      </c>
      <c r="M74" s="24">
        <v>6100</v>
      </c>
      <c r="N74" s="19">
        <f t="shared" si="6"/>
        <v>33498</v>
      </c>
      <c r="O74" s="23">
        <v>5074</v>
      </c>
      <c r="P74" s="23">
        <v>2350</v>
      </c>
      <c r="Q74" s="23">
        <v>2724</v>
      </c>
      <c r="R74" s="23">
        <v>2092</v>
      </c>
      <c r="S74" s="23">
        <v>1078</v>
      </c>
      <c r="T74" s="18">
        <f t="shared" si="7"/>
        <v>13318</v>
      </c>
      <c r="V74" s="11">
        <f t="shared" si="8"/>
        <v>67342</v>
      </c>
      <c r="W74" s="11">
        <f t="shared" si="8"/>
        <v>36293</v>
      </c>
      <c r="X74" s="11">
        <f t="shared" si="8"/>
        <v>31049</v>
      </c>
      <c r="Y74" s="11">
        <f t="shared" si="8"/>
        <v>33524</v>
      </c>
      <c r="Z74" s="11">
        <f t="shared" si="8"/>
        <v>22886</v>
      </c>
      <c r="AA74" s="11">
        <f t="shared" si="8"/>
        <v>191094</v>
      </c>
    </row>
    <row r="75" spans="1:27" ht="21">
      <c r="A75" s="18">
        <v>68</v>
      </c>
      <c r="B75" s="1" t="s">
        <v>74</v>
      </c>
      <c r="C75" s="21">
        <v>7732</v>
      </c>
      <c r="D75" s="21">
        <v>4068</v>
      </c>
      <c r="E75" s="21">
        <v>3664</v>
      </c>
      <c r="F75" s="21">
        <v>1862</v>
      </c>
      <c r="G75" s="21">
        <v>1019</v>
      </c>
      <c r="H75" s="18">
        <f t="shared" si="5"/>
        <v>18345</v>
      </c>
      <c r="I75" s="23">
        <v>1220</v>
      </c>
      <c r="J75" s="23">
        <v>522</v>
      </c>
      <c r="K75" s="23">
        <v>698</v>
      </c>
      <c r="L75" s="24">
        <v>910</v>
      </c>
      <c r="M75" s="24">
        <v>310</v>
      </c>
      <c r="N75" s="19">
        <f t="shared" si="6"/>
        <v>3660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18">
        <f t="shared" si="7"/>
        <v>0</v>
      </c>
      <c r="V75" s="11">
        <f t="shared" si="8"/>
        <v>8952</v>
      </c>
      <c r="W75" s="11">
        <f t="shared" si="8"/>
        <v>4590</v>
      </c>
      <c r="X75" s="11">
        <f t="shared" si="8"/>
        <v>4362</v>
      </c>
      <c r="Y75" s="11">
        <f t="shared" si="8"/>
        <v>2772</v>
      </c>
      <c r="Z75" s="11">
        <f t="shared" si="8"/>
        <v>1329</v>
      </c>
      <c r="AA75" s="11">
        <f t="shared" si="8"/>
        <v>22005</v>
      </c>
    </row>
    <row r="76" spans="1:27" ht="21">
      <c r="A76" s="18">
        <v>69</v>
      </c>
      <c r="B76" s="1" t="s">
        <v>112</v>
      </c>
      <c r="C76" s="21">
        <v>12389</v>
      </c>
      <c r="D76" s="21">
        <v>4974</v>
      </c>
      <c r="E76" s="21">
        <v>7415</v>
      </c>
      <c r="F76" s="21">
        <v>1620</v>
      </c>
      <c r="G76" s="21">
        <v>1390</v>
      </c>
      <c r="H76" s="18">
        <f t="shared" si="5"/>
        <v>27788</v>
      </c>
      <c r="I76" s="23">
        <v>7522</v>
      </c>
      <c r="J76" s="23">
        <v>3836</v>
      </c>
      <c r="K76" s="23">
        <v>3686</v>
      </c>
      <c r="L76" s="24">
        <v>634</v>
      </c>
      <c r="M76" s="24">
        <v>2475</v>
      </c>
      <c r="N76" s="19">
        <f t="shared" si="6"/>
        <v>18153</v>
      </c>
      <c r="O76" s="23">
        <v>950</v>
      </c>
      <c r="P76" s="23">
        <v>399</v>
      </c>
      <c r="Q76" s="23">
        <v>551</v>
      </c>
      <c r="R76" s="23">
        <v>22</v>
      </c>
      <c r="S76" s="23">
        <v>17</v>
      </c>
      <c r="T76" s="18">
        <f t="shared" si="7"/>
        <v>1939</v>
      </c>
      <c r="V76" s="11">
        <f t="shared" si="8"/>
        <v>20861</v>
      </c>
      <c r="W76" s="11">
        <f t="shared" si="8"/>
        <v>9209</v>
      </c>
      <c r="X76" s="11">
        <f t="shared" si="8"/>
        <v>11652</v>
      </c>
      <c r="Y76" s="11">
        <f t="shared" si="8"/>
        <v>2276</v>
      </c>
      <c r="Z76" s="11">
        <f t="shared" si="8"/>
        <v>3882</v>
      </c>
      <c r="AA76" s="11">
        <f t="shared" si="8"/>
        <v>47880</v>
      </c>
    </row>
    <row r="77" spans="1:27" ht="21">
      <c r="A77" s="18">
        <v>70</v>
      </c>
      <c r="B77" s="1" t="s">
        <v>49</v>
      </c>
      <c r="C77" s="21">
        <v>25739</v>
      </c>
      <c r="D77" s="21">
        <v>14131</v>
      </c>
      <c r="E77" s="21">
        <v>11608</v>
      </c>
      <c r="F77" s="21">
        <v>5627</v>
      </c>
      <c r="G77" s="21">
        <v>3218</v>
      </c>
      <c r="H77" s="18">
        <f t="shared" si="5"/>
        <v>60323</v>
      </c>
      <c r="I77" s="23">
        <v>12038</v>
      </c>
      <c r="J77" s="23">
        <v>5363</v>
      </c>
      <c r="K77" s="23">
        <v>6675</v>
      </c>
      <c r="L77" s="24">
        <v>3577</v>
      </c>
      <c r="M77" s="24">
        <v>4923</v>
      </c>
      <c r="N77" s="19">
        <f t="shared" si="6"/>
        <v>32576</v>
      </c>
      <c r="O77" s="23">
        <v>1484</v>
      </c>
      <c r="P77" s="23">
        <v>693</v>
      </c>
      <c r="Q77" s="23">
        <v>791</v>
      </c>
      <c r="R77" s="23">
        <v>709</v>
      </c>
      <c r="S77" s="23">
        <v>44</v>
      </c>
      <c r="T77" s="18">
        <f t="shared" si="7"/>
        <v>3721</v>
      </c>
      <c r="V77" s="11">
        <f t="shared" si="8"/>
        <v>39261</v>
      </c>
      <c r="W77" s="11">
        <f t="shared" si="8"/>
        <v>20187</v>
      </c>
      <c r="X77" s="11">
        <f t="shared" si="8"/>
        <v>19074</v>
      </c>
      <c r="Y77" s="11">
        <f t="shared" si="8"/>
        <v>9913</v>
      </c>
      <c r="Z77" s="11">
        <f t="shared" si="8"/>
        <v>8185</v>
      </c>
      <c r="AA77" s="11">
        <f t="shared" si="8"/>
        <v>96620</v>
      </c>
    </row>
    <row r="78" spans="1:27" ht="21">
      <c r="A78" s="18">
        <v>71</v>
      </c>
      <c r="B78" s="1" t="s">
        <v>22</v>
      </c>
      <c r="C78" s="21">
        <v>47081</v>
      </c>
      <c r="D78" s="21">
        <v>26547</v>
      </c>
      <c r="E78" s="21">
        <v>20534</v>
      </c>
      <c r="F78" s="21">
        <v>19444</v>
      </c>
      <c r="G78" s="21">
        <v>11239</v>
      </c>
      <c r="H78" s="18">
        <f t="shared" si="5"/>
        <v>124845</v>
      </c>
      <c r="I78" s="23">
        <v>23583</v>
      </c>
      <c r="J78" s="23">
        <v>11169</v>
      </c>
      <c r="K78" s="23">
        <v>12414</v>
      </c>
      <c r="L78" s="24">
        <v>9791</v>
      </c>
      <c r="M78" s="24">
        <v>13792</v>
      </c>
      <c r="N78" s="19">
        <f t="shared" si="6"/>
        <v>70749</v>
      </c>
      <c r="O78" s="23">
        <v>7927</v>
      </c>
      <c r="P78" s="23">
        <v>4287</v>
      </c>
      <c r="Q78" s="23">
        <v>3640</v>
      </c>
      <c r="R78" s="23">
        <v>3172</v>
      </c>
      <c r="S78" s="23">
        <v>574</v>
      </c>
      <c r="T78" s="18">
        <f t="shared" si="7"/>
        <v>19600</v>
      </c>
      <c r="V78" s="11">
        <f t="shared" si="8"/>
        <v>78591</v>
      </c>
      <c r="W78" s="11">
        <f t="shared" si="8"/>
        <v>42003</v>
      </c>
      <c r="X78" s="11">
        <f t="shared" si="8"/>
        <v>36588</v>
      </c>
      <c r="Y78" s="11">
        <f t="shared" si="8"/>
        <v>32407</v>
      </c>
      <c r="Z78" s="11">
        <f t="shared" si="8"/>
        <v>25605</v>
      </c>
      <c r="AA78" s="11">
        <f t="shared" si="8"/>
        <v>215194</v>
      </c>
    </row>
    <row r="79" spans="1:27" ht="21">
      <c r="A79" s="18">
        <v>72</v>
      </c>
      <c r="B79" s="1" t="s">
        <v>43</v>
      </c>
      <c r="C79" s="21">
        <v>16435</v>
      </c>
      <c r="D79" s="21">
        <v>9000</v>
      </c>
      <c r="E79" s="21">
        <v>7435</v>
      </c>
      <c r="F79" s="21">
        <v>11456</v>
      </c>
      <c r="G79" s="21">
        <v>4979</v>
      </c>
      <c r="H79" s="18">
        <f t="shared" si="5"/>
        <v>49305</v>
      </c>
      <c r="I79" s="23">
        <v>9092</v>
      </c>
      <c r="J79" s="23">
        <v>4933</v>
      </c>
      <c r="K79" s="23">
        <v>4159</v>
      </c>
      <c r="L79" s="24">
        <v>4052</v>
      </c>
      <c r="M79" s="24">
        <v>5040</v>
      </c>
      <c r="N79" s="19">
        <f t="shared" si="6"/>
        <v>27276</v>
      </c>
      <c r="O79" s="23">
        <v>735</v>
      </c>
      <c r="P79" s="23">
        <v>467</v>
      </c>
      <c r="Q79" s="23">
        <v>268</v>
      </c>
      <c r="R79" s="23">
        <v>481</v>
      </c>
      <c r="S79" s="23">
        <v>254</v>
      </c>
      <c r="T79" s="18">
        <f t="shared" si="7"/>
        <v>2205</v>
      </c>
      <c r="V79" s="11">
        <f t="shared" si="8"/>
        <v>26262</v>
      </c>
      <c r="W79" s="11">
        <f t="shared" si="8"/>
        <v>14400</v>
      </c>
      <c r="X79" s="11">
        <f t="shared" si="8"/>
        <v>11862</v>
      </c>
      <c r="Y79" s="11">
        <f t="shared" si="8"/>
        <v>15989</v>
      </c>
      <c r="Z79" s="11">
        <f t="shared" si="8"/>
        <v>10273</v>
      </c>
      <c r="AA79" s="11">
        <f t="shared" si="8"/>
        <v>78786</v>
      </c>
    </row>
    <row r="80" spans="1:27" ht="21">
      <c r="A80" s="18">
        <v>73</v>
      </c>
      <c r="B80" s="1" t="s">
        <v>65</v>
      </c>
      <c r="C80" s="21">
        <v>19344</v>
      </c>
      <c r="D80" s="21">
        <v>10262</v>
      </c>
      <c r="E80" s="21">
        <v>9082</v>
      </c>
      <c r="F80" s="21">
        <v>3172</v>
      </c>
      <c r="G80" s="21">
        <v>2670</v>
      </c>
      <c r="H80" s="18">
        <f t="shared" si="5"/>
        <v>44530</v>
      </c>
      <c r="I80" s="23">
        <v>25482</v>
      </c>
      <c r="J80" s="23">
        <v>12073</v>
      </c>
      <c r="K80" s="23">
        <v>13409</v>
      </c>
      <c r="L80" s="24">
        <v>7260</v>
      </c>
      <c r="M80" s="24">
        <v>12662</v>
      </c>
      <c r="N80" s="19">
        <f t="shared" si="6"/>
        <v>70886</v>
      </c>
      <c r="O80" s="23">
        <v>3586</v>
      </c>
      <c r="P80" s="23">
        <v>1692</v>
      </c>
      <c r="Q80" s="23">
        <v>1894</v>
      </c>
      <c r="R80" s="23">
        <v>537</v>
      </c>
      <c r="S80" s="23">
        <v>282</v>
      </c>
      <c r="T80" s="18">
        <f t="shared" si="7"/>
        <v>7991</v>
      </c>
      <c r="V80" s="11">
        <f t="shared" si="8"/>
        <v>48412</v>
      </c>
      <c r="W80" s="11">
        <f t="shared" si="8"/>
        <v>24027</v>
      </c>
      <c r="X80" s="11">
        <f t="shared" si="8"/>
        <v>24385</v>
      </c>
      <c r="Y80" s="11">
        <f t="shared" si="8"/>
        <v>10969</v>
      </c>
      <c r="Z80" s="11">
        <f t="shared" si="8"/>
        <v>15614</v>
      </c>
      <c r="AA80" s="11">
        <f t="shared" si="8"/>
        <v>123407</v>
      </c>
    </row>
    <row r="81" spans="1:27" ht="21">
      <c r="A81" s="18">
        <v>74</v>
      </c>
      <c r="B81" s="1" t="s">
        <v>21</v>
      </c>
      <c r="C81" s="21">
        <v>48326</v>
      </c>
      <c r="D81" s="21">
        <v>23397</v>
      </c>
      <c r="E81" s="21">
        <v>24929</v>
      </c>
      <c r="F81" s="21">
        <v>16864</v>
      </c>
      <c r="G81" s="21">
        <v>4900</v>
      </c>
      <c r="H81" s="18">
        <f t="shared" si="5"/>
        <v>118416</v>
      </c>
      <c r="I81" s="23">
        <v>24246</v>
      </c>
      <c r="J81" s="23">
        <v>10284</v>
      </c>
      <c r="K81" s="23">
        <v>13962</v>
      </c>
      <c r="L81" s="24">
        <v>7290</v>
      </c>
      <c r="M81" s="24">
        <v>8987</v>
      </c>
      <c r="N81" s="19">
        <f t="shared" si="6"/>
        <v>64769</v>
      </c>
      <c r="O81" s="23">
        <v>1753</v>
      </c>
      <c r="P81" s="23">
        <v>1115</v>
      </c>
      <c r="Q81" s="23">
        <v>638</v>
      </c>
      <c r="R81" s="23">
        <v>592</v>
      </c>
      <c r="S81" s="23">
        <v>93</v>
      </c>
      <c r="T81" s="18">
        <f t="shared" si="7"/>
        <v>4191</v>
      </c>
      <c r="V81" s="11">
        <f t="shared" si="8"/>
        <v>74325</v>
      </c>
      <c r="W81" s="11">
        <f t="shared" si="8"/>
        <v>34796</v>
      </c>
      <c r="X81" s="11">
        <f t="shared" si="8"/>
        <v>39529</v>
      </c>
      <c r="Y81" s="11">
        <f t="shared" si="8"/>
        <v>24746</v>
      </c>
      <c r="Z81" s="11">
        <f t="shared" si="8"/>
        <v>13980</v>
      </c>
      <c r="AA81" s="11">
        <f t="shared" si="8"/>
        <v>187376</v>
      </c>
    </row>
    <row r="82" spans="1:27" ht="21">
      <c r="A82" s="18">
        <v>75</v>
      </c>
      <c r="B82" s="1" t="s">
        <v>37</v>
      </c>
      <c r="C82" s="21">
        <v>16172</v>
      </c>
      <c r="D82" s="21">
        <v>8264</v>
      </c>
      <c r="E82" s="21">
        <v>7908</v>
      </c>
      <c r="F82" s="21">
        <v>7250</v>
      </c>
      <c r="G82" s="21">
        <v>3426</v>
      </c>
      <c r="H82" s="18">
        <f t="shared" si="5"/>
        <v>43020</v>
      </c>
      <c r="I82" s="23">
        <v>15216</v>
      </c>
      <c r="J82" s="23">
        <v>6906</v>
      </c>
      <c r="K82" s="23">
        <v>8310</v>
      </c>
      <c r="L82" s="24">
        <v>5450</v>
      </c>
      <c r="M82" s="24">
        <v>9766</v>
      </c>
      <c r="N82" s="19">
        <f t="shared" si="6"/>
        <v>45648</v>
      </c>
      <c r="O82" s="23">
        <v>525</v>
      </c>
      <c r="P82" s="23">
        <v>252</v>
      </c>
      <c r="Q82" s="23">
        <v>273</v>
      </c>
      <c r="R82" s="23">
        <v>130</v>
      </c>
      <c r="S82" s="23">
        <v>31</v>
      </c>
      <c r="T82" s="18">
        <f t="shared" si="7"/>
        <v>1211</v>
      </c>
      <c r="V82" s="11">
        <f t="shared" si="8"/>
        <v>31913</v>
      </c>
      <c r="W82" s="11">
        <f t="shared" si="8"/>
        <v>15422</v>
      </c>
      <c r="X82" s="11">
        <f t="shared" si="8"/>
        <v>16491</v>
      </c>
      <c r="Y82" s="11">
        <f t="shared" si="8"/>
        <v>12830</v>
      </c>
      <c r="Z82" s="11">
        <f t="shared" si="8"/>
        <v>13223</v>
      </c>
      <c r="AA82" s="11">
        <f t="shared" si="8"/>
        <v>89879</v>
      </c>
    </row>
    <row r="83" spans="1:27" ht="15.75" thickBot="1"/>
    <row r="84" spans="1:27" ht="31.9" customHeight="1" thickBot="1">
      <c r="B84" s="17" t="s">
        <v>113</v>
      </c>
      <c r="C84" s="16">
        <f>+SUM(C8:C82)</f>
        <v>1628933</v>
      </c>
      <c r="D84" s="12">
        <f>+SUM(D8:D82)</f>
        <v>870506</v>
      </c>
      <c r="E84" s="12">
        <f t="shared" ref="E84:G84" si="9">+SUM(E8:E82)</f>
        <v>758427</v>
      </c>
      <c r="F84" s="12">
        <f t="shared" si="9"/>
        <v>606774</v>
      </c>
      <c r="G84" s="12">
        <f t="shared" si="9"/>
        <v>344572</v>
      </c>
      <c r="H84" s="12">
        <f>+SUM(H8:H82)</f>
        <v>4209212</v>
      </c>
      <c r="I84" s="12">
        <f>+SUM(I8:I82)</f>
        <v>1001682</v>
      </c>
      <c r="J84" s="12">
        <f t="shared" ref="J84:AA84" si="10">+SUM(J8:J82)</f>
        <v>465407</v>
      </c>
      <c r="K84" s="12">
        <f t="shared" si="10"/>
        <v>536275</v>
      </c>
      <c r="L84" s="12">
        <f t="shared" si="10"/>
        <v>287933</v>
      </c>
      <c r="M84" s="12">
        <f t="shared" si="10"/>
        <v>401957</v>
      </c>
      <c r="N84" s="12">
        <f t="shared" si="10"/>
        <v>2693254</v>
      </c>
      <c r="O84" s="12">
        <f>+SUM(O8:O82)</f>
        <v>247366</v>
      </c>
      <c r="P84" s="12">
        <f t="shared" si="10"/>
        <v>125897</v>
      </c>
      <c r="Q84" s="12">
        <f t="shared" si="10"/>
        <v>121469</v>
      </c>
      <c r="R84" s="12">
        <f t="shared" si="10"/>
        <v>80351</v>
      </c>
      <c r="S84" s="12">
        <f t="shared" si="10"/>
        <v>41420</v>
      </c>
      <c r="T84" s="12">
        <f t="shared" si="10"/>
        <v>616503</v>
      </c>
      <c r="U84" s="13"/>
      <c r="V84" s="14">
        <f>+SUM(V8:V82)</f>
        <v>2877981</v>
      </c>
      <c r="W84" s="14">
        <f t="shared" si="10"/>
        <v>1461810</v>
      </c>
      <c r="X84" s="14">
        <f t="shared" si="10"/>
        <v>1416171</v>
      </c>
      <c r="Y84" s="14">
        <f t="shared" si="10"/>
        <v>975058</v>
      </c>
      <c r="Z84" s="14">
        <f t="shared" si="10"/>
        <v>787949</v>
      </c>
      <c r="AA84" s="14">
        <f t="shared" si="10"/>
        <v>7518969</v>
      </c>
    </row>
    <row r="89" spans="1:27">
      <c r="AA89" s="20" t="s">
        <v>106</v>
      </c>
    </row>
  </sheetData>
  <autoFilter ref="A7:AK82">
    <sortState ref="A8:AK82">
      <sortCondition ref="B7:B82"/>
    </sortState>
  </autoFilter>
  <mergeCells count="10">
    <mergeCell ref="V6:AA6"/>
    <mergeCell ref="A1:S1"/>
    <mergeCell ref="A2:S2"/>
    <mergeCell ref="A3:S3"/>
    <mergeCell ref="A4:S4"/>
    <mergeCell ref="A5:A6"/>
    <mergeCell ref="B5:B6"/>
    <mergeCell ref="C6:H6"/>
    <mergeCell ref="I6:N6"/>
    <mergeCell ref="O6:T6"/>
  </mergeCells>
  <pageMargins left="1.1811023622047245" right="0.39370078740157483" top="0.39370078740157483" bottom="0.39370078740157483" header="0.31496062992125984" footer="0.31496062992125984"/>
  <pageSetup paperSize="9" scale="36" orientation="landscape" r:id="rId1"/>
  <colBreaks count="1" manualBreakCount="1">
    <brk id="20" max="8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9"/>
  <sheetViews>
    <sheetView zoomScale="60" zoomScaleNormal="60" zoomScaleSheetLayoutView="4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5"/>
  <cols>
    <col min="1" max="1" width="10" style="20" customWidth="1"/>
    <col min="2" max="2" width="30" style="20" customWidth="1"/>
    <col min="3" max="7" width="15.7109375" style="20" customWidth="1"/>
    <col min="8" max="8" width="15.140625" style="20" customWidth="1"/>
    <col min="9" max="12" width="15.7109375" style="20" customWidth="1"/>
    <col min="13" max="13" width="15.28515625" style="20" customWidth="1"/>
    <col min="14" max="14" width="15" style="20" customWidth="1"/>
    <col min="15" max="15" width="17" style="20" customWidth="1"/>
    <col min="16" max="16" width="14.7109375" style="20" customWidth="1"/>
    <col min="17" max="17" width="13.85546875" style="20" customWidth="1"/>
    <col min="18" max="18" width="16.7109375" style="20" customWidth="1"/>
    <col min="19" max="19" width="17.85546875" style="20" customWidth="1"/>
    <col min="20" max="21" width="15.7109375" style="20" customWidth="1"/>
    <col min="22" max="22" width="22.5703125" style="20" customWidth="1"/>
    <col min="23" max="23" width="24.85546875" style="20" customWidth="1"/>
    <col min="24" max="24" width="22.140625" style="20" customWidth="1"/>
    <col min="25" max="25" width="23" style="20" customWidth="1"/>
    <col min="26" max="26" width="25.7109375" style="20" customWidth="1"/>
    <col min="27" max="27" width="21.7109375" style="20" customWidth="1"/>
    <col min="28" max="16384" width="9.140625" style="20"/>
  </cols>
  <sheetData>
    <row r="1" spans="1:27" ht="26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7" ht="33.6" customHeight="1">
      <c r="A2" s="75" t="s">
        <v>117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7" ht="29.45" customHeight="1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27" ht="40.5" customHeight="1">
      <c r="A4" s="77" t="s">
        <v>114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27" s="5" customFormat="1" ht="127.5" customHeight="1">
      <c r="A5" s="78" t="s">
        <v>105</v>
      </c>
      <c r="B5" s="78" t="s">
        <v>1</v>
      </c>
      <c r="C5" s="4" t="s">
        <v>94</v>
      </c>
      <c r="D5" s="4" t="s">
        <v>95</v>
      </c>
      <c r="E5" s="4" t="s">
        <v>96</v>
      </c>
      <c r="F5" s="4" t="s">
        <v>97</v>
      </c>
      <c r="G5" s="4" t="s">
        <v>98</v>
      </c>
      <c r="H5" s="4" t="s">
        <v>93</v>
      </c>
      <c r="I5" s="4" t="s">
        <v>94</v>
      </c>
      <c r="J5" s="4" t="s">
        <v>95</v>
      </c>
      <c r="K5" s="4" t="s">
        <v>96</v>
      </c>
      <c r="L5" s="4" t="s">
        <v>97</v>
      </c>
      <c r="M5" s="4" t="s">
        <v>98</v>
      </c>
      <c r="N5" s="4" t="s">
        <v>93</v>
      </c>
      <c r="O5" s="4" t="s">
        <v>94</v>
      </c>
      <c r="P5" s="4" t="s">
        <v>95</v>
      </c>
      <c r="Q5" s="4" t="s">
        <v>96</v>
      </c>
      <c r="R5" s="4" t="s">
        <v>97</v>
      </c>
      <c r="S5" s="4" t="s">
        <v>98</v>
      </c>
      <c r="T5" s="4" t="s">
        <v>93</v>
      </c>
      <c r="V5" s="10" t="s">
        <v>94</v>
      </c>
      <c r="W5" s="10" t="s">
        <v>95</v>
      </c>
      <c r="X5" s="10" t="s">
        <v>96</v>
      </c>
      <c r="Y5" s="10" t="s">
        <v>97</v>
      </c>
      <c r="Z5" s="10" t="s">
        <v>98</v>
      </c>
      <c r="AA5" s="10" t="s">
        <v>93</v>
      </c>
    </row>
    <row r="6" spans="1:27" s="6" customFormat="1" ht="18" customHeight="1">
      <c r="A6" s="79"/>
      <c r="B6" s="79"/>
      <c r="C6" s="80" t="s">
        <v>2</v>
      </c>
      <c r="D6" s="81"/>
      <c r="E6" s="81"/>
      <c r="F6" s="81"/>
      <c r="G6" s="81"/>
      <c r="H6" s="82"/>
      <c r="I6" s="83" t="s">
        <v>3</v>
      </c>
      <c r="J6" s="84"/>
      <c r="K6" s="84"/>
      <c r="L6" s="84"/>
      <c r="M6" s="84"/>
      <c r="N6" s="85"/>
      <c r="O6" s="86" t="s">
        <v>4</v>
      </c>
      <c r="P6" s="87"/>
      <c r="Q6" s="87"/>
      <c r="R6" s="87"/>
      <c r="S6" s="87"/>
      <c r="T6" s="87"/>
      <c r="V6" s="72" t="s">
        <v>108</v>
      </c>
      <c r="W6" s="73"/>
      <c r="X6" s="73"/>
      <c r="Y6" s="73"/>
      <c r="Z6" s="73"/>
      <c r="AA6" s="73"/>
    </row>
    <row r="7" spans="1:27" s="8" customFormat="1" ht="19.5" customHeight="1">
      <c r="A7" s="7" t="s">
        <v>75</v>
      </c>
      <c r="B7" s="7" t="s">
        <v>76</v>
      </c>
      <c r="C7" s="7" t="s">
        <v>77</v>
      </c>
      <c r="D7" s="7" t="s">
        <v>79</v>
      </c>
      <c r="E7" s="7" t="s">
        <v>80</v>
      </c>
      <c r="F7" s="7" t="s">
        <v>81</v>
      </c>
      <c r="G7" s="7" t="s">
        <v>82</v>
      </c>
      <c r="H7" s="7"/>
      <c r="I7" s="7" t="s">
        <v>83</v>
      </c>
      <c r="J7" s="7" t="s">
        <v>84</v>
      </c>
      <c r="K7" s="7" t="s">
        <v>85</v>
      </c>
      <c r="L7" s="7" t="s">
        <v>86</v>
      </c>
      <c r="M7" s="7" t="s">
        <v>87</v>
      </c>
      <c r="N7" s="7"/>
      <c r="O7" s="7" t="s">
        <v>88</v>
      </c>
      <c r="P7" s="7" t="s">
        <v>89</v>
      </c>
      <c r="Q7" s="7" t="s">
        <v>90</v>
      </c>
      <c r="R7" s="7" t="s">
        <v>91</v>
      </c>
      <c r="S7" s="7" t="s">
        <v>92</v>
      </c>
      <c r="T7" s="9"/>
      <c r="V7" s="7" t="s">
        <v>99</v>
      </c>
      <c r="W7" s="7" t="s">
        <v>100</v>
      </c>
      <c r="X7" s="7" t="s">
        <v>101</v>
      </c>
      <c r="Y7" s="7" t="s">
        <v>102</v>
      </c>
      <c r="Z7" s="7" t="s">
        <v>103</v>
      </c>
      <c r="AA7" s="7" t="s">
        <v>104</v>
      </c>
    </row>
    <row r="8" spans="1:27" ht="21">
      <c r="A8" s="18">
        <v>1</v>
      </c>
      <c r="B8" s="1" t="s">
        <v>5</v>
      </c>
      <c r="C8" s="21">
        <v>20589</v>
      </c>
      <c r="D8" s="21">
        <v>11543</v>
      </c>
      <c r="E8" s="21">
        <v>9046</v>
      </c>
      <c r="F8" s="21">
        <v>6891</v>
      </c>
      <c r="G8" s="21">
        <v>5220</v>
      </c>
      <c r="H8" s="27">
        <f t="shared" ref="H8:H71" si="0">+C8+D8+E8+F8+G8</f>
        <v>53289</v>
      </c>
      <c r="I8" s="26">
        <v>4467</v>
      </c>
      <c r="J8" s="26">
        <v>2191</v>
      </c>
      <c r="K8" s="26">
        <v>2276</v>
      </c>
      <c r="L8" s="26">
        <v>1420</v>
      </c>
      <c r="M8" s="26">
        <v>1988</v>
      </c>
      <c r="N8" s="27">
        <f t="shared" ref="N8:N71" si="1">+I8+J8+K8+L8+M8</f>
        <v>12342</v>
      </c>
      <c r="O8" s="26">
        <v>1189</v>
      </c>
      <c r="P8" s="26">
        <v>567</v>
      </c>
      <c r="Q8" s="26">
        <v>622</v>
      </c>
      <c r="R8" s="26">
        <v>165</v>
      </c>
      <c r="S8" s="26">
        <v>371</v>
      </c>
      <c r="T8" s="27">
        <f t="shared" ref="T8:T71" si="2">+O8+P8+Q8+R8+S8</f>
        <v>2914</v>
      </c>
      <c r="V8" s="11">
        <f t="shared" ref="V8:AA39" si="3">+C8+I8+O8</f>
        <v>26245</v>
      </c>
      <c r="W8" s="11">
        <f t="shared" si="3"/>
        <v>14301</v>
      </c>
      <c r="X8" s="11">
        <f t="shared" si="3"/>
        <v>11944</v>
      </c>
      <c r="Y8" s="11">
        <f t="shared" si="3"/>
        <v>8476</v>
      </c>
      <c r="Z8" s="11">
        <f t="shared" si="3"/>
        <v>7579</v>
      </c>
      <c r="AA8" s="11">
        <f t="shared" si="3"/>
        <v>68545</v>
      </c>
    </row>
    <row r="9" spans="1:27" ht="21">
      <c r="A9" s="18">
        <v>2</v>
      </c>
      <c r="B9" s="1" t="s">
        <v>6</v>
      </c>
      <c r="C9" s="21">
        <v>16971</v>
      </c>
      <c r="D9" s="21">
        <v>9095</v>
      </c>
      <c r="E9" s="21">
        <v>7876</v>
      </c>
      <c r="F9" s="21">
        <v>4868</v>
      </c>
      <c r="G9" s="21">
        <v>3401</v>
      </c>
      <c r="H9" s="27">
        <f t="shared" si="0"/>
        <v>42211</v>
      </c>
      <c r="I9" s="26">
        <v>8575</v>
      </c>
      <c r="J9" s="26">
        <v>3977</v>
      </c>
      <c r="K9" s="26">
        <v>4598</v>
      </c>
      <c r="L9" s="26">
        <v>3478</v>
      </c>
      <c r="M9" s="26">
        <v>3745</v>
      </c>
      <c r="N9" s="27">
        <f t="shared" si="1"/>
        <v>24373</v>
      </c>
      <c r="O9" s="26">
        <v>2528</v>
      </c>
      <c r="P9" s="26">
        <v>1295</v>
      </c>
      <c r="Q9" s="26">
        <v>1233</v>
      </c>
      <c r="R9" s="26">
        <v>497</v>
      </c>
      <c r="S9" s="26">
        <v>705</v>
      </c>
      <c r="T9" s="27">
        <f t="shared" si="2"/>
        <v>6258</v>
      </c>
      <c r="V9" s="11">
        <f t="shared" si="3"/>
        <v>28074</v>
      </c>
      <c r="W9" s="11">
        <f t="shared" si="3"/>
        <v>14367</v>
      </c>
      <c r="X9" s="11">
        <f t="shared" si="3"/>
        <v>13707</v>
      </c>
      <c r="Y9" s="11">
        <f t="shared" si="3"/>
        <v>8843</v>
      </c>
      <c r="Z9" s="11">
        <f t="shared" si="3"/>
        <v>7851</v>
      </c>
      <c r="AA9" s="11">
        <f t="shared" si="3"/>
        <v>72842</v>
      </c>
    </row>
    <row r="10" spans="1:27" ht="21">
      <c r="A10" s="18">
        <v>3</v>
      </c>
      <c r="B10" s="1" t="s">
        <v>64</v>
      </c>
      <c r="C10" s="21">
        <v>34365</v>
      </c>
      <c r="D10" s="21">
        <v>18534</v>
      </c>
      <c r="E10" s="21">
        <v>15831</v>
      </c>
      <c r="F10" s="21">
        <v>14959</v>
      </c>
      <c r="G10" s="21">
        <v>7975</v>
      </c>
      <c r="H10" s="27">
        <f t="shared" si="0"/>
        <v>91664</v>
      </c>
      <c r="I10" s="26">
        <v>11900</v>
      </c>
      <c r="J10" s="26">
        <v>5544</v>
      </c>
      <c r="K10" s="26">
        <v>6356</v>
      </c>
      <c r="L10" s="26">
        <v>3034</v>
      </c>
      <c r="M10" s="26">
        <v>7776</v>
      </c>
      <c r="N10" s="27">
        <f t="shared" si="1"/>
        <v>34610</v>
      </c>
      <c r="O10" s="26">
        <v>786</v>
      </c>
      <c r="P10" s="26">
        <v>400</v>
      </c>
      <c r="Q10" s="26">
        <v>386</v>
      </c>
      <c r="R10" s="26">
        <v>143</v>
      </c>
      <c r="S10" s="26">
        <v>260</v>
      </c>
      <c r="T10" s="27">
        <f t="shared" si="2"/>
        <v>1975</v>
      </c>
      <c r="V10" s="11">
        <f t="shared" si="3"/>
        <v>47051</v>
      </c>
      <c r="W10" s="11">
        <f t="shared" si="3"/>
        <v>24478</v>
      </c>
      <c r="X10" s="11">
        <f t="shared" si="3"/>
        <v>22573</v>
      </c>
      <c r="Y10" s="11">
        <f t="shared" si="3"/>
        <v>18136</v>
      </c>
      <c r="Z10" s="11">
        <f t="shared" si="3"/>
        <v>16011</v>
      </c>
      <c r="AA10" s="11">
        <f t="shared" si="3"/>
        <v>128249</v>
      </c>
    </row>
    <row r="11" spans="1:27" ht="21">
      <c r="A11" s="18">
        <v>4</v>
      </c>
      <c r="B11" s="1" t="s">
        <v>70</v>
      </c>
      <c r="C11" s="21">
        <v>13747</v>
      </c>
      <c r="D11" s="21">
        <v>7387</v>
      </c>
      <c r="E11" s="21">
        <v>6360</v>
      </c>
      <c r="F11" s="21">
        <v>2689</v>
      </c>
      <c r="G11" s="21">
        <v>2190</v>
      </c>
      <c r="H11" s="27">
        <f t="shared" si="0"/>
        <v>32373</v>
      </c>
      <c r="I11" s="26">
        <v>12455</v>
      </c>
      <c r="J11" s="26">
        <v>6179</v>
      </c>
      <c r="K11" s="26">
        <v>6276</v>
      </c>
      <c r="L11" s="26">
        <v>3113</v>
      </c>
      <c r="M11" s="26">
        <v>3649</v>
      </c>
      <c r="N11" s="27">
        <f t="shared" si="1"/>
        <v>31672</v>
      </c>
      <c r="O11" s="26">
        <v>6725</v>
      </c>
      <c r="P11" s="26">
        <v>3664</v>
      </c>
      <c r="Q11" s="26">
        <v>3061</v>
      </c>
      <c r="R11" s="26">
        <v>1063</v>
      </c>
      <c r="S11" s="26">
        <v>451</v>
      </c>
      <c r="T11" s="27">
        <f t="shared" si="2"/>
        <v>14964</v>
      </c>
      <c r="V11" s="11">
        <f t="shared" si="3"/>
        <v>32927</v>
      </c>
      <c r="W11" s="11">
        <f t="shared" si="3"/>
        <v>17230</v>
      </c>
      <c r="X11" s="11">
        <f t="shared" si="3"/>
        <v>15697</v>
      </c>
      <c r="Y11" s="11">
        <f t="shared" si="3"/>
        <v>6865</v>
      </c>
      <c r="Z11" s="11">
        <f t="shared" si="3"/>
        <v>6290</v>
      </c>
      <c r="AA11" s="11">
        <f t="shared" si="3"/>
        <v>79009</v>
      </c>
    </row>
    <row r="12" spans="1:27" ht="21">
      <c r="A12" s="18">
        <v>5</v>
      </c>
      <c r="B12" s="1" t="s">
        <v>34</v>
      </c>
      <c r="C12" s="21">
        <v>15901</v>
      </c>
      <c r="D12" s="21">
        <v>8279</v>
      </c>
      <c r="E12" s="21">
        <v>7622</v>
      </c>
      <c r="F12" s="21">
        <v>2323</v>
      </c>
      <c r="G12" s="21">
        <v>2162</v>
      </c>
      <c r="H12" s="27">
        <f t="shared" si="0"/>
        <v>36287</v>
      </c>
      <c r="I12" s="26">
        <v>5958</v>
      </c>
      <c r="J12" s="26">
        <v>2599</v>
      </c>
      <c r="K12" s="26">
        <v>3359</v>
      </c>
      <c r="L12" s="26">
        <v>1568</v>
      </c>
      <c r="M12" s="26">
        <v>3737</v>
      </c>
      <c r="N12" s="27">
        <f t="shared" si="1"/>
        <v>17221</v>
      </c>
      <c r="O12" s="26">
        <v>4461</v>
      </c>
      <c r="P12" s="26">
        <v>1945</v>
      </c>
      <c r="Q12" s="26">
        <v>2516</v>
      </c>
      <c r="R12" s="26">
        <v>775</v>
      </c>
      <c r="S12" s="26">
        <v>145</v>
      </c>
      <c r="T12" s="27">
        <f t="shared" si="2"/>
        <v>9842</v>
      </c>
      <c r="V12" s="11">
        <f t="shared" si="3"/>
        <v>26320</v>
      </c>
      <c r="W12" s="11">
        <f t="shared" si="3"/>
        <v>12823</v>
      </c>
      <c r="X12" s="11">
        <f t="shared" si="3"/>
        <v>13497</v>
      </c>
      <c r="Y12" s="11">
        <f t="shared" si="3"/>
        <v>4666</v>
      </c>
      <c r="Z12" s="11">
        <f t="shared" si="3"/>
        <v>6044</v>
      </c>
      <c r="AA12" s="11">
        <f t="shared" si="3"/>
        <v>63350</v>
      </c>
    </row>
    <row r="13" spans="1:27" ht="21">
      <c r="A13" s="18">
        <v>6</v>
      </c>
      <c r="B13" s="1" t="s">
        <v>61</v>
      </c>
      <c r="C13" s="21">
        <v>10519</v>
      </c>
      <c r="D13" s="21">
        <v>5718</v>
      </c>
      <c r="E13" s="21">
        <v>4801</v>
      </c>
      <c r="F13" s="21">
        <v>3603</v>
      </c>
      <c r="G13" s="21">
        <v>3227</v>
      </c>
      <c r="H13" s="27">
        <f t="shared" si="0"/>
        <v>27868</v>
      </c>
      <c r="I13" s="26">
        <v>2832</v>
      </c>
      <c r="J13" s="26">
        <v>1361</v>
      </c>
      <c r="K13" s="26">
        <v>1471</v>
      </c>
      <c r="L13" s="26">
        <v>373</v>
      </c>
      <c r="M13" s="26">
        <v>1411</v>
      </c>
      <c r="N13" s="27">
        <f t="shared" si="1"/>
        <v>7448</v>
      </c>
      <c r="O13" s="26">
        <v>1978</v>
      </c>
      <c r="P13" s="26">
        <v>1148</v>
      </c>
      <c r="Q13" s="26">
        <v>830</v>
      </c>
      <c r="R13" s="26">
        <v>1066</v>
      </c>
      <c r="S13" s="26">
        <v>374</v>
      </c>
      <c r="T13" s="27">
        <f t="shared" si="2"/>
        <v>5396</v>
      </c>
      <c r="V13" s="11">
        <f t="shared" si="3"/>
        <v>15329</v>
      </c>
      <c r="W13" s="11">
        <f t="shared" si="3"/>
        <v>8227</v>
      </c>
      <c r="X13" s="11">
        <f t="shared" si="3"/>
        <v>7102</v>
      </c>
      <c r="Y13" s="11">
        <f t="shared" si="3"/>
        <v>5042</v>
      </c>
      <c r="Z13" s="11">
        <f t="shared" si="3"/>
        <v>5012</v>
      </c>
      <c r="AA13" s="11">
        <f t="shared" si="3"/>
        <v>40712</v>
      </c>
    </row>
    <row r="14" spans="1:27" ht="21">
      <c r="A14" s="18">
        <v>7</v>
      </c>
      <c r="B14" s="1" t="s">
        <v>63</v>
      </c>
      <c r="C14" s="21">
        <v>22046</v>
      </c>
      <c r="D14" s="21">
        <v>12482</v>
      </c>
      <c r="E14" s="21">
        <v>9564</v>
      </c>
      <c r="F14" s="21">
        <v>7839</v>
      </c>
      <c r="G14" s="21">
        <v>5312</v>
      </c>
      <c r="H14" s="27">
        <f t="shared" si="0"/>
        <v>57243</v>
      </c>
      <c r="I14" s="26">
        <v>13174</v>
      </c>
      <c r="J14" s="26">
        <v>6427</v>
      </c>
      <c r="K14" s="26">
        <v>6747</v>
      </c>
      <c r="L14" s="26">
        <v>2928</v>
      </c>
      <c r="M14" s="26">
        <v>5978</v>
      </c>
      <c r="N14" s="27">
        <f t="shared" si="1"/>
        <v>35254</v>
      </c>
      <c r="O14" s="26">
        <v>4191</v>
      </c>
      <c r="P14" s="26">
        <v>2049</v>
      </c>
      <c r="Q14" s="26">
        <v>2142</v>
      </c>
      <c r="R14" s="26">
        <v>2038</v>
      </c>
      <c r="S14" s="26">
        <v>1496</v>
      </c>
      <c r="T14" s="27">
        <f t="shared" si="2"/>
        <v>11916</v>
      </c>
      <c r="V14" s="11">
        <f t="shared" si="3"/>
        <v>39411</v>
      </c>
      <c r="W14" s="11">
        <f t="shared" si="3"/>
        <v>20958</v>
      </c>
      <c r="X14" s="11">
        <f t="shared" si="3"/>
        <v>18453</v>
      </c>
      <c r="Y14" s="11">
        <f t="shared" si="3"/>
        <v>12805</v>
      </c>
      <c r="Z14" s="11">
        <f t="shared" si="3"/>
        <v>12786</v>
      </c>
      <c r="AA14" s="11">
        <f t="shared" si="3"/>
        <v>104413</v>
      </c>
    </row>
    <row r="15" spans="1:27" ht="21">
      <c r="A15" s="18">
        <v>8</v>
      </c>
      <c r="B15" s="1" t="s">
        <v>50</v>
      </c>
      <c r="C15" s="21">
        <v>22256</v>
      </c>
      <c r="D15" s="21">
        <v>11523</v>
      </c>
      <c r="E15" s="21">
        <v>10733</v>
      </c>
      <c r="F15" s="21">
        <v>10010</v>
      </c>
      <c r="G15" s="21">
        <v>4123</v>
      </c>
      <c r="H15" s="27">
        <f t="shared" si="0"/>
        <v>58645</v>
      </c>
      <c r="I15" s="26">
        <v>33323</v>
      </c>
      <c r="J15" s="26">
        <v>13983</v>
      </c>
      <c r="K15" s="26">
        <v>19340</v>
      </c>
      <c r="L15" s="26">
        <v>4947</v>
      </c>
      <c r="M15" s="26">
        <v>8513</v>
      </c>
      <c r="N15" s="27">
        <f t="shared" si="1"/>
        <v>80106</v>
      </c>
      <c r="O15" s="26">
        <v>5423</v>
      </c>
      <c r="P15" s="26">
        <v>2792</v>
      </c>
      <c r="Q15" s="26">
        <v>2631</v>
      </c>
      <c r="R15" s="26">
        <v>2111</v>
      </c>
      <c r="S15" s="26">
        <v>1080</v>
      </c>
      <c r="T15" s="27">
        <f t="shared" si="2"/>
        <v>14037</v>
      </c>
      <c r="V15" s="11">
        <f t="shared" si="3"/>
        <v>61002</v>
      </c>
      <c r="W15" s="11">
        <f t="shared" si="3"/>
        <v>28298</v>
      </c>
      <c r="X15" s="11">
        <f t="shared" si="3"/>
        <v>32704</v>
      </c>
      <c r="Y15" s="11">
        <f t="shared" si="3"/>
        <v>17068</v>
      </c>
      <c r="Z15" s="11">
        <f t="shared" si="3"/>
        <v>13716</v>
      </c>
      <c r="AA15" s="11">
        <f t="shared" si="3"/>
        <v>152788</v>
      </c>
    </row>
    <row r="16" spans="1:27" ht="21">
      <c r="A16" s="18">
        <v>9</v>
      </c>
      <c r="B16" s="1" t="s">
        <v>28</v>
      </c>
      <c r="C16" s="21">
        <v>5385</v>
      </c>
      <c r="D16" s="21">
        <v>2745</v>
      </c>
      <c r="E16" s="21">
        <v>2640</v>
      </c>
      <c r="F16" s="21">
        <v>1561</v>
      </c>
      <c r="G16" s="21">
        <v>848</v>
      </c>
      <c r="H16" s="27">
        <f t="shared" si="0"/>
        <v>13179</v>
      </c>
      <c r="I16" s="26">
        <v>10186</v>
      </c>
      <c r="J16" s="26">
        <v>4708</v>
      </c>
      <c r="K16" s="26">
        <v>5478</v>
      </c>
      <c r="L16" s="26">
        <v>204</v>
      </c>
      <c r="M16" s="26">
        <v>784</v>
      </c>
      <c r="N16" s="27">
        <f t="shared" si="1"/>
        <v>21360</v>
      </c>
      <c r="O16" s="26">
        <v>1881</v>
      </c>
      <c r="P16" s="26">
        <v>894</v>
      </c>
      <c r="Q16" s="26">
        <v>987</v>
      </c>
      <c r="R16" s="26">
        <v>391</v>
      </c>
      <c r="S16" s="26">
        <v>362</v>
      </c>
      <c r="T16" s="27">
        <f t="shared" si="2"/>
        <v>4515</v>
      </c>
      <c r="V16" s="11">
        <f t="shared" si="3"/>
        <v>17452</v>
      </c>
      <c r="W16" s="11">
        <f t="shared" si="3"/>
        <v>8347</v>
      </c>
      <c r="X16" s="11">
        <f t="shared" si="3"/>
        <v>9105</v>
      </c>
      <c r="Y16" s="11">
        <f t="shared" si="3"/>
        <v>2156</v>
      </c>
      <c r="Z16" s="11">
        <f t="shared" si="3"/>
        <v>1994</v>
      </c>
      <c r="AA16" s="11">
        <f t="shared" si="3"/>
        <v>39054</v>
      </c>
    </row>
    <row r="17" spans="1:37" ht="21">
      <c r="A17" s="18">
        <v>10</v>
      </c>
      <c r="B17" s="1" t="s">
        <v>69</v>
      </c>
      <c r="C17" s="21">
        <v>18510</v>
      </c>
      <c r="D17" s="21">
        <v>9198</v>
      </c>
      <c r="E17" s="21">
        <v>9312</v>
      </c>
      <c r="F17" s="21">
        <v>2410</v>
      </c>
      <c r="G17" s="21">
        <v>1957</v>
      </c>
      <c r="H17" s="27">
        <f t="shared" si="0"/>
        <v>41387</v>
      </c>
      <c r="I17" s="26">
        <v>11491</v>
      </c>
      <c r="J17" s="26">
        <v>5579</v>
      </c>
      <c r="K17" s="26">
        <v>5912</v>
      </c>
      <c r="L17" s="26">
        <v>4199</v>
      </c>
      <c r="M17" s="26">
        <v>2533</v>
      </c>
      <c r="N17" s="27">
        <f t="shared" si="1"/>
        <v>29714</v>
      </c>
      <c r="O17" s="26">
        <v>4920</v>
      </c>
      <c r="P17" s="26">
        <v>2405</v>
      </c>
      <c r="Q17" s="26">
        <v>2515</v>
      </c>
      <c r="R17" s="26">
        <v>1282</v>
      </c>
      <c r="S17" s="26">
        <v>1492</v>
      </c>
      <c r="T17" s="27">
        <f t="shared" si="2"/>
        <v>12614</v>
      </c>
      <c r="V17" s="11">
        <f t="shared" si="3"/>
        <v>34921</v>
      </c>
      <c r="W17" s="11">
        <f t="shared" si="3"/>
        <v>17182</v>
      </c>
      <c r="X17" s="11">
        <f t="shared" si="3"/>
        <v>17739</v>
      </c>
      <c r="Y17" s="11">
        <f t="shared" si="3"/>
        <v>7891</v>
      </c>
      <c r="Z17" s="11">
        <f t="shared" si="3"/>
        <v>5982</v>
      </c>
      <c r="AA17" s="11">
        <f t="shared" si="3"/>
        <v>83715</v>
      </c>
    </row>
    <row r="18" spans="1:37" ht="21">
      <c r="A18" s="18">
        <v>11</v>
      </c>
      <c r="B18" s="1" t="s">
        <v>52</v>
      </c>
      <c r="C18" s="21">
        <v>38236</v>
      </c>
      <c r="D18" s="21">
        <v>21206</v>
      </c>
      <c r="E18" s="21">
        <v>17030</v>
      </c>
      <c r="F18" s="21">
        <v>11096</v>
      </c>
      <c r="G18" s="21">
        <v>10755</v>
      </c>
      <c r="H18" s="27">
        <f t="shared" si="0"/>
        <v>98323</v>
      </c>
      <c r="I18" s="26">
        <v>58964</v>
      </c>
      <c r="J18" s="26">
        <v>27000</v>
      </c>
      <c r="K18" s="26">
        <v>31964</v>
      </c>
      <c r="L18" s="26">
        <v>14081</v>
      </c>
      <c r="M18" s="26">
        <v>25302</v>
      </c>
      <c r="N18" s="27">
        <f t="shared" si="1"/>
        <v>157311</v>
      </c>
      <c r="O18" s="26">
        <v>2852</v>
      </c>
      <c r="P18" s="26">
        <v>1545</v>
      </c>
      <c r="Q18" s="26">
        <v>1307</v>
      </c>
      <c r="R18" s="26">
        <v>1393</v>
      </c>
      <c r="S18" s="26">
        <v>1379</v>
      </c>
      <c r="T18" s="27">
        <f t="shared" si="2"/>
        <v>8476</v>
      </c>
      <c r="V18" s="11">
        <f t="shared" si="3"/>
        <v>100052</v>
      </c>
      <c r="W18" s="11">
        <f t="shared" si="3"/>
        <v>49751</v>
      </c>
      <c r="X18" s="11">
        <f t="shared" si="3"/>
        <v>50301</v>
      </c>
      <c r="Y18" s="11">
        <f t="shared" si="3"/>
        <v>26570</v>
      </c>
      <c r="Z18" s="11">
        <f t="shared" si="3"/>
        <v>37436</v>
      </c>
      <c r="AA18" s="11">
        <f t="shared" si="3"/>
        <v>264110</v>
      </c>
    </row>
    <row r="19" spans="1:37" ht="21">
      <c r="A19" s="18">
        <v>12</v>
      </c>
      <c r="B19" s="1" t="s">
        <v>68</v>
      </c>
      <c r="C19" s="21">
        <v>5943</v>
      </c>
      <c r="D19" s="21">
        <v>3027</v>
      </c>
      <c r="E19" s="21">
        <v>2916</v>
      </c>
      <c r="F19" s="21">
        <v>2492</v>
      </c>
      <c r="G19" s="21">
        <v>625</v>
      </c>
      <c r="H19" s="27">
        <f t="shared" si="0"/>
        <v>15003</v>
      </c>
      <c r="I19" s="26">
        <v>12055</v>
      </c>
      <c r="J19" s="26">
        <v>6782</v>
      </c>
      <c r="K19" s="26">
        <v>5273</v>
      </c>
      <c r="L19" s="26">
        <v>1906</v>
      </c>
      <c r="M19" s="26">
        <v>2140</v>
      </c>
      <c r="N19" s="27">
        <f t="shared" si="1"/>
        <v>28156</v>
      </c>
      <c r="O19" s="26">
        <v>5943</v>
      </c>
      <c r="P19" s="26">
        <v>3027</v>
      </c>
      <c r="Q19" s="26">
        <v>2916</v>
      </c>
      <c r="R19" s="26">
        <v>2492</v>
      </c>
      <c r="S19" s="26">
        <v>625</v>
      </c>
      <c r="T19" s="27">
        <f t="shared" si="2"/>
        <v>15003</v>
      </c>
      <c r="V19" s="11">
        <f t="shared" si="3"/>
        <v>23941</v>
      </c>
      <c r="W19" s="11">
        <f t="shared" si="3"/>
        <v>12836</v>
      </c>
      <c r="X19" s="11">
        <f t="shared" si="3"/>
        <v>11105</v>
      </c>
      <c r="Y19" s="11">
        <f t="shared" si="3"/>
        <v>6890</v>
      </c>
      <c r="Z19" s="11">
        <f t="shared" si="3"/>
        <v>3390</v>
      </c>
      <c r="AA19" s="11">
        <f t="shared" si="3"/>
        <v>58162</v>
      </c>
    </row>
    <row r="20" spans="1:37" ht="21">
      <c r="A20" s="18">
        <v>13</v>
      </c>
      <c r="B20" s="1" t="s">
        <v>17</v>
      </c>
      <c r="C20" s="21">
        <v>12124</v>
      </c>
      <c r="D20" s="21">
        <v>7229</v>
      </c>
      <c r="E20" s="21">
        <v>4895</v>
      </c>
      <c r="F20" s="21">
        <v>5025</v>
      </c>
      <c r="G20" s="21">
        <v>2068</v>
      </c>
      <c r="H20" s="27">
        <f t="shared" si="0"/>
        <v>31341</v>
      </c>
      <c r="I20" s="26">
        <v>11602</v>
      </c>
      <c r="J20" s="26">
        <v>6201</v>
      </c>
      <c r="K20" s="26">
        <v>5401</v>
      </c>
      <c r="L20" s="26">
        <v>1705</v>
      </c>
      <c r="M20" s="26">
        <v>3022</v>
      </c>
      <c r="N20" s="27">
        <f t="shared" si="1"/>
        <v>27931</v>
      </c>
      <c r="O20" s="26">
        <v>987</v>
      </c>
      <c r="P20" s="26">
        <v>557</v>
      </c>
      <c r="Q20" s="26">
        <v>430</v>
      </c>
      <c r="R20" s="26">
        <v>137</v>
      </c>
      <c r="S20" s="26">
        <v>119</v>
      </c>
      <c r="T20" s="27">
        <f t="shared" si="2"/>
        <v>2230</v>
      </c>
      <c r="V20" s="11">
        <f t="shared" si="3"/>
        <v>24713</v>
      </c>
      <c r="W20" s="11">
        <f t="shared" si="3"/>
        <v>13987</v>
      </c>
      <c r="X20" s="11">
        <f t="shared" si="3"/>
        <v>10726</v>
      </c>
      <c r="Y20" s="11">
        <f t="shared" si="3"/>
        <v>6867</v>
      </c>
      <c r="Z20" s="11">
        <f t="shared" si="3"/>
        <v>5209</v>
      </c>
      <c r="AA20" s="11">
        <f t="shared" si="3"/>
        <v>61502</v>
      </c>
    </row>
    <row r="21" spans="1:37" ht="21">
      <c r="A21" s="18">
        <v>14</v>
      </c>
      <c r="B21" s="1" t="s">
        <v>66</v>
      </c>
      <c r="C21" s="21">
        <v>30199</v>
      </c>
      <c r="D21" s="21">
        <v>16357</v>
      </c>
      <c r="E21" s="21">
        <v>13842</v>
      </c>
      <c r="F21" s="21">
        <v>7097</v>
      </c>
      <c r="G21" s="21">
        <v>6358</v>
      </c>
      <c r="H21" s="27">
        <f t="shared" si="0"/>
        <v>73853</v>
      </c>
      <c r="I21" s="26">
        <v>21364</v>
      </c>
      <c r="J21" s="26">
        <v>8546</v>
      </c>
      <c r="K21" s="26">
        <v>12818</v>
      </c>
      <c r="L21" s="26">
        <v>8488</v>
      </c>
      <c r="M21" s="26">
        <v>12876</v>
      </c>
      <c r="N21" s="27">
        <f t="shared" si="1"/>
        <v>64092</v>
      </c>
      <c r="O21" s="26">
        <v>8663</v>
      </c>
      <c r="P21" s="26">
        <v>4265</v>
      </c>
      <c r="Q21" s="26">
        <v>4398</v>
      </c>
      <c r="R21" s="26">
        <v>2149</v>
      </c>
      <c r="S21" s="26">
        <v>2053</v>
      </c>
      <c r="T21" s="27">
        <f t="shared" si="2"/>
        <v>21528</v>
      </c>
      <c r="V21" s="11">
        <f t="shared" si="3"/>
        <v>60226</v>
      </c>
      <c r="W21" s="11">
        <f t="shared" si="3"/>
        <v>29168</v>
      </c>
      <c r="X21" s="11">
        <f t="shared" si="3"/>
        <v>31058</v>
      </c>
      <c r="Y21" s="11">
        <f t="shared" si="3"/>
        <v>17734</v>
      </c>
      <c r="Z21" s="11">
        <f t="shared" si="3"/>
        <v>21287</v>
      </c>
      <c r="AA21" s="11">
        <f t="shared" si="3"/>
        <v>159473</v>
      </c>
    </row>
    <row r="22" spans="1:37" ht="21">
      <c r="A22" s="18">
        <v>15</v>
      </c>
      <c r="B22" s="1" t="s">
        <v>24</v>
      </c>
      <c r="C22" s="21">
        <v>66662</v>
      </c>
      <c r="D22" s="21">
        <v>32911</v>
      </c>
      <c r="E22" s="21">
        <v>33751</v>
      </c>
      <c r="F22" s="21">
        <v>29923</v>
      </c>
      <c r="G22" s="21">
        <v>8730</v>
      </c>
      <c r="H22" s="27">
        <f t="shared" si="0"/>
        <v>171977</v>
      </c>
      <c r="I22" s="26">
        <v>16282</v>
      </c>
      <c r="J22" s="26">
        <v>6817</v>
      </c>
      <c r="K22" s="26">
        <v>9465</v>
      </c>
      <c r="L22" s="26">
        <v>5645</v>
      </c>
      <c r="M22" s="26">
        <v>5160</v>
      </c>
      <c r="N22" s="27">
        <f t="shared" si="1"/>
        <v>43369</v>
      </c>
      <c r="O22" s="26">
        <v>10566</v>
      </c>
      <c r="P22" s="26">
        <v>3793</v>
      </c>
      <c r="Q22" s="26">
        <v>6773</v>
      </c>
      <c r="R22" s="26">
        <v>3361</v>
      </c>
      <c r="S22" s="26">
        <v>797</v>
      </c>
      <c r="T22" s="27">
        <f t="shared" si="2"/>
        <v>25290</v>
      </c>
      <c r="V22" s="11">
        <f t="shared" si="3"/>
        <v>93510</v>
      </c>
      <c r="W22" s="11">
        <f t="shared" si="3"/>
        <v>43521</v>
      </c>
      <c r="X22" s="11">
        <f t="shared" si="3"/>
        <v>49989</v>
      </c>
      <c r="Y22" s="11">
        <f t="shared" si="3"/>
        <v>38929</v>
      </c>
      <c r="Z22" s="11">
        <f t="shared" si="3"/>
        <v>14687</v>
      </c>
      <c r="AA22" s="11">
        <f t="shared" si="3"/>
        <v>240636</v>
      </c>
    </row>
    <row r="23" spans="1:37" ht="21">
      <c r="A23" s="18">
        <v>16</v>
      </c>
      <c r="B23" s="1" t="s">
        <v>48</v>
      </c>
      <c r="C23" s="21">
        <v>26587</v>
      </c>
      <c r="D23" s="21">
        <v>15118</v>
      </c>
      <c r="E23" s="21">
        <v>11469</v>
      </c>
      <c r="F23" s="21">
        <v>8143</v>
      </c>
      <c r="G23" s="21">
        <v>6431</v>
      </c>
      <c r="H23" s="27">
        <f t="shared" si="0"/>
        <v>67748</v>
      </c>
      <c r="I23" s="26">
        <v>12002</v>
      </c>
      <c r="J23" s="26">
        <v>6197</v>
      </c>
      <c r="K23" s="26">
        <v>5805</v>
      </c>
      <c r="L23" s="26">
        <v>2683</v>
      </c>
      <c r="M23" s="26">
        <v>4200</v>
      </c>
      <c r="N23" s="27">
        <f t="shared" si="1"/>
        <v>30887</v>
      </c>
      <c r="O23" s="26">
        <v>3673</v>
      </c>
      <c r="P23" s="26">
        <v>2007</v>
      </c>
      <c r="Q23" s="26">
        <v>1666</v>
      </c>
      <c r="R23" s="26">
        <v>790</v>
      </c>
      <c r="S23" s="26">
        <v>537</v>
      </c>
      <c r="T23" s="27">
        <f t="shared" si="2"/>
        <v>8673</v>
      </c>
      <c r="V23" s="11">
        <f t="shared" si="3"/>
        <v>42262</v>
      </c>
      <c r="W23" s="11">
        <f t="shared" si="3"/>
        <v>23322</v>
      </c>
      <c r="X23" s="11">
        <f t="shared" si="3"/>
        <v>18940</v>
      </c>
      <c r="Y23" s="11">
        <f t="shared" si="3"/>
        <v>11616</v>
      </c>
      <c r="Z23" s="11">
        <f t="shared" si="3"/>
        <v>11168</v>
      </c>
      <c r="AA23" s="11">
        <f t="shared" si="3"/>
        <v>107308</v>
      </c>
    </row>
    <row r="24" spans="1:37" ht="21">
      <c r="A24" s="18">
        <v>17</v>
      </c>
      <c r="B24" s="1" t="s">
        <v>41</v>
      </c>
      <c r="C24" s="21">
        <v>15101</v>
      </c>
      <c r="D24" s="21">
        <v>8192</v>
      </c>
      <c r="E24" s="21">
        <v>6909</v>
      </c>
      <c r="F24" s="21">
        <v>7287</v>
      </c>
      <c r="G24" s="21">
        <v>3353</v>
      </c>
      <c r="H24" s="27">
        <f t="shared" si="0"/>
        <v>40842</v>
      </c>
      <c r="I24" s="26">
        <v>4858</v>
      </c>
      <c r="J24" s="26">
        <v>2555</v>
      </c>
      <c r="K24" s="26">
        <v>2303</v>
      </c>
      <c r="L24" s="26">
        <v>1091</v>
      </c>
      <c r="M24" s="26">
        <v>2926</v>
      </c>
      <c r="N24" s="27">
        <f t="shared" si="1"/>
        <v>13733</v>
      </c>
      <c r="O24" s="26">
        <v>564</v>
      </c>
      <c r="P24" s="26">
        <v>301</v>
      </c>
      <c r="Q24" s="26">
        <v>263</v>
      </c>
      <c r="R24" s="26">
        <v>72</v>
      </c>
      <c r="S24" s="26">
        <v>69</v>
      </c>
      <c r="T24" s="27">
        <f t="shared" si="2"/>
        <v>1269</v>
      </c>
      <c r="V24" s="11">
        <f t="shared" si="3"/>
        <v>20523</v>
      </c>
      <c r="W24" s="11">
        <f t="shared" si="3"/>
        <v>11048</v>
      </c>
      <c r="X24" s="11">
        <f t="shared" si="3"/>
        <v>9475</v>
      </c>
      <c r="Y24" s="11">
        <f t="shared" si="3"/>
        <v>8450</v>
      </c>
      <c r="Z24" s="11">
        <f t="shared" si="3"/>
        <v>6348</v>
      </c>
      <c r="AA24" s="11">
        <f t="shared" si="3"/>
        <v>55844</v>
      </c>
    </row>
    <row r="25" spans="1:37" ht="21">
      <c r="A25" s="18">
        <v>18</v>
      </c>
      <c r="B25" s="1" t="s">
        <v>36</v>
      </c>
      <c r="C25" s="21">
        <v>9257</v>
      </c>
      <c r="D25" s="21">
        <v>4277</v>
      </c>
      <c r="E25" s="21">
        <v>4980</v>
      </c>
      <c r="F25" s="21">
        <v>4006</v>
      </c>
      <c r="G25" s="21">
        <v>2318</v>
      </c>
      <c r="H25" s="27">
        <f t="shared" si="0"/>
        <v>24838</v>
      </c>
      <c r="I25" s="26">
        <v>7810</v>
      </c>
      <c r="J25" s="26">
        <v>3161</v>
      </c>
      <c r="K25" s="26">
        <v>4649</v>
      </c>
      <c r="L25" s="26">
        <v>6226</v>
      </c>
      <c r="M25" s="26">
        <v>4865</v>
      </c>
      <c r="N25" s="27">
        <f t="shared" si="1"/>
        <v>26711</v>
      </c>
      <c r="O25" s="26">
        <v>5789</v>
      </c>
      <c r="P25" s="26">
        <v>2326</v>
      </c>
      <c r="Q25" s="26">
        <v>3463</v>
      </c>
      <c r="R25" s="26">
        <v>2046</v>
      </c>
      <c r="S25" s="26">
        <v>905</v>
      </c>
      <c r="T25" s="27">
        <f t="shared" si="2"/>
        <v>14529</v>
      </c>
      <c r="V25" s="11">
        <f t="shared" si="3"/>
        <v>22856</v>
      </c>
      <c r="W25" s="11">
        <f t="shared" si="3"/>
        <v>9764</v>
      </c>
      <c r="X25" s="11">
        <f t="shared" si="3"/>
        <v>13092</v>
      </c>
      <c r="Y25" s="11">
        <f t="shared" si="3"/>
        <v>12278</v>
      </c>
      <c r="Z25" s="11">
        <f t="shared" si="3"/>
        <v>8088</v>
      </c>
      <c r="AA25" s="11">
        <f t="shared" si="3"/>
        <v>66078</v>
      </c>
    </row>
    <row r="26" spans="1:37" ht="21">
      <c r="A26" s="18">
        <v>19</v>
      </c>
      <c r="B26" s="1" t="s">
        <v>109</v>
      </c>
      <c r="C26" s="21">
        <v>21742</v>
      </c>
      <c r="D26" s="21">
        <v>11734</v>
      </c>
      <c r="E26" s="21">
        <v>10008</v>
      </c>
      <c r="F26" s="21">
        <v>8564</v>
      </c>
      <c r="G26" s="21">
        <v>3015</v>
      </c>
      <c r="H26" s="27">
        <f t="shared" si="0"/>
        <v>55063</v>
      </c>
      <c r="I26" s="26">
        <v>7752</v>
      </c>
      <c r="J26" s="26">
        <v>3290</v>
      </c>
      <c r="K26" s="26">
        <v>4462</v>
      </c>
      <c r="L26" s="26">
        <v>4114</v>
      </c>
      <c r="M26" s="26">
        <v>2001</v>
      </c>
      <c r="N26" s="27">
        <f t="shared" si="1"/>
        <v>21619</v>
      </c>
      <c r="O26" s="26">
        <v>9378</v>
      </c>
      <c r="P26" s="26">
        <v>3487</v>
      </c>
      <c r="Q26" s="26">
        <v>5891</v>
      </c>
      <c r="R26" s="26">
        <v>2022</v>
      </c>
      <c r="S26" s="26">
        <v>1173</v>
      </c>
      <c r="T26" s="27">
        <f t="shared" si="2"/>
        <v>21951</v>
      </c>
      <c r="V26" s="11">
        <f t="shared" si="3"/>
        <v>38872</v>
      </c>
      <c r="W26" s="11">
        <f t="shared" si="3"/>
        <v>18511</v>
      </c>
      <c r="X26" s="11">
        <f t="shared" si="3"/>
        <v>20361</v>
      </c>
      <c r="Y26" s="11">
        <f t="shared" si="3"/>
        <v>14700</v>
      </c>
      <c r="Z26" s="11">
        <f t="shared" si="3"/>
        <v>6189</v>
      </c>
      <c r="AA26" s="11">
        <f t="shared" si="3"/>
        <v>98633</v>
      </c>
    </row>
    <row r="27" spans="1:37" ht="21">
      <c r="A27" s="18">
        <v>20</v>
      </c>
      <c r="B27" s="1" t="s">
        <v>30</v>
      </c>
      <c r="C27" s="21">
        <v>28410</v>
      </c>
      <c r="D27" s="21">
        <v>15247</v>
      </c>
      <c r="E27" s="21">
        <v>13163</v>
      </c>
      <c r="F27" s="21">
        <v>22220</v>
      </c>
      <c r="G27" s="21">
        <v>6043</v>
      </c>
      <c r="H27" s="27">
        <f t="shared" si="0"/>
        <v>85083</v>
      </c>
      <c r="I27" s="26">
        <v>9645</v>
      </c>
      <c r="J27" s="26">
        <v>4005</v>
      </c>
      <c r="K27" s="26">
        <v>5640</v>
      </c>
      <c r="L27" s="26">
        <v>1363</v>
      </c>
      <c r="M27" s="26">
        <v>1566</v>
      </c>
      <c r="N27" s="27">
        <f t="shared" si="1"/>
        <v>22219</v>
      </c>
      <c r="O27" s="26">
        <v>1758</v>
      </c>
      <c r="P27" s="26">
        <v>813</v>
      </c>
      <c r="Q27" s="26">
        <v>945</v>
      </c>
      <c r="R27" s="26">
        <v>974</v>
      </c>
      <c r="S27" s="26">
        <v>759</v>
      </c>
      <c r="T27" s="27">
        <f t="shared" si="2"/>
        <v>5249</v>
      </c>
      <c r="V27" s="11">
        <f t="shared" si="3"/>
        <v>39813</v>
      </c>
      <c r="W27" s="11">
        <f t="shared" si="3"/>
        <v>20065</v>
      </c>
      <c r="X27" s="11">
        <f t="shared" si="3"/>
        <v>19748</v>
      </c>
      <c r="Y27" s="11">
        <f t="shared" si="3"/>
        <v>24557</v>
      </c>
      <c r="Z27" s="11">
        <f t="shared" si="3"/>
        <v>8368</v>
      </c>
      <c r="AA27" s="11">
        <f t="shared" si="3"/>
        <v>112551</v>
      </c>
    </row>
    <row r="28" spans="1:37" ht="21">
      <c r="A28" s="18">
        <v>21</v>
      </c>
      <c r="B28" s="1" t="s">
        <v>38</v>
      </c>
      <c r="C28" s="21">
        <v>18794</v>
      </c>
      <c r="D28" s="21">
        <v>10240</v>
      </c>
      <c r="E28" s="21">
        <v>8554</v>
      </c>
      <c r="F28" s="21">
        <v>7644</v>
      </c>
      <c r="G28" s="21">
        <v>3770</v>
      </c>
      <c r="H28" s="27">
        <f t="shared" si="0"/>
        <v>49002</v>
      </c>
      <c r="I28" s="26">
        <v>13091</v>
      </c>
      <c r="J28" s="26">
        <v>6033</v>
      </c>
      <c r="K28" s="26">
        <v>7058</v>
      </c>
      <c r="L28" s="26">
        <v>6039</v>
      </c>
      <c r="M28" s="26">
        <v>3948</v>
      </c>
      <c r="N28" s="27">
        <f t="shared" si="1"/>
        <v>36169</v>
      </c>
      <c r="O28" s="26">
        <v>805</v>
      </c>
      <c r="P28" s="26">
        <v>387</v>
      </c>
      <c r="Q28" s="26">
        <v>418</v>
      </c>
      <c r="R28" s="26">
        <v>54</v>
      </c>
      <c r="S28" s="26">
        <v>43</v>
      </c>
      <c r="T28" s="27">
        <f t="shared" si="2"/>
        <v>1707</v>
      </c>
      <c r="V28" s="11">
        <f t="shared" si="3"/>
        <v>32690</v>
      </c>
      <c r="W28" s="11">
        <f t="shared" si="3"/>
        <v>16660</v>
      </c>
      <c r="X28" s="11">
        <f t="shared" si="3"/>
        <v>16030</v>
      </c>
      <c r="Y28" s="11">
        <f t="shared" si="3"/>
        <v>13737</v>
      </c>
      <c r="Z28" s="11">
        <f t="shared" si="3"/>
        <v>7761</v>
      </c>
      <c r="AA28" s="11">
        <f t="shared" si="3"/>
        <v>86878</v>
      </c>
      <c r="AK28" s="20" t="s">
        <v>107</v>
      </c>
    </row>
    <row r="29" spans="1:37" ht="21">
      <c r="A29" s="18">
        <v>22</v>
      </c>
      <c r="B29" s="2" t="s">
        <v>18</v>
      </c>
      <c r="C29" s="21">
        <v>4568</v>
      </c>
      <c r="D29" s="21">
        <v>2739</v>
      </c>
      <c r="E29" s="21">
        <v>1829</v>
      </c>
      <c r="F29" s="21">
        <v>1890</v>
      </c>
      <c r="G29" s="21">
        <v>725</v>
      </c>
      <c r="H29" s="27">
        <f t="shared" si="0"/>
        <v>11751</v>
      </c>
      <c r="I29" s="26">
        <v>6261</v>
      </c>
      <c r="J29" s="26">
        <v>3245</v>
      </c>
      <c r="K29" s="26">
        <v>3016</v>
      </c>
      <c r="L29" s="26">
        <v>878</v>
      </c>
      <c r="M29" s="26">
        <v>1304</v>
      </c>
      <c r="N29" s="27">
        <f t="shared" si="1"/>
        <v>14704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7">
        <f t="shared" si="2"/>
        <v>0</v>
      </c>
      <c r="V29" s="11">
        <f t="shared" si="3"/>
        <v>10829</v>
      </c>
      <c r="W29" s="11">
        <f t="shared" si="3"/>
        <v>5984</v>
      </c>
      <c r="X29" s="11">
        <f t="shared" si="3"/>
        <v>4845</v>
      </c>
      <c r="Y29" s="11">
        <f t="shared" si="3"/>
        <v>2768</v>
      </c>
      <c r="Z29" s="11">
        <f t="shared" si="3"/>
        <v>2029</v>
      </c>
      <c r="AA29" s="11">
        <f t="shared" si="3"/>
        <v>26455</v>
      </c>
    </row>
    <row r="30" spans="1:37" ht="21">
      <c r="A30" s="18">
        <v>23</v>
      </c>
      <c r="B30" s="1" t="s">
        <v>46</v>
      </c>
      <c r="C30" s="21">
        <v>29460</v>
      </c>
      <c r="D30" s="21">
        <v>16020</v>
      </c>
      <c r="E30" s="21">
        <v>13440</v>
      </c>
      <c r="F30" s="21">
        <v>7448</v>
      </c>
      <c r="G30" s="21">
        <v>4206</v>
      </c>
      <c r="H30" s="27">
        <f t="shared" si="0"/>
        <v>70574</v>
      </c>
      <c r="I30" s="26">
        <v>19790</v>
      </c>
      <c r="J30" s="26">
        <v>9222</v>
      </c>
      <c r="K30" s="26">
        <v>10568</v>
      </c>
      <c r="L30" s="26">
        <v>1672</v>
      </c>
      <c r="M30" s="26">
        <v>6479</v>
      </c>
      <c r="N30" s="27">
        <f t="shared" si="1"/>
        <v>47731</v>
      </c>
      <c r="O30" s="26">
        <v>2119</v>
      </c>
      <c r="P30" s="26">
        <v>1213</v>
      </c>
      <c r="Q30" s="26">
        <v>906</v>
      </c>
      <c r="R30" s="26">
        <v>1130</v>
      </c>
      <c r="S30" s="26">
        <v>320</v>
      </c>
      <c r="T30" s="27">
        <f t="shared" si="2"/>
        <v>5688</v>
      </c>
      <c r="V30" s="11">
        <f t="shared" si="3"/>
        <v>51369</v>
      </c>
      <c r="W30" s="11">
        <f t="shared" si="3"/>
        <v>26455</v>
      </c>
      <c r="X30" s="11">
        <f t="shared" si="3"/>
        <v>24914</v>
      </c>
      <c r="Y30" s="11">
        <f t="shared" si="3"/>
        <v>10250</v>
      </c>
      <c r="Z30" s="11">
        <f t="shared" si="3"/>
        <v>11005</v>
      </c>
      <c r="AA30" s="11">
        <f t="shared" si="3"/>
        <v>123993</v>
      </c>
    </row>
    <row r="31" spans="1:37" ht="21">
      <c r="A31" s="18">
        <v>24</v>
      </c>
      <c r="B31" s="1" t="s">
        <v>8</v>
      </c>
      <c r="C31" s="21">
        <v>11161</v>
      </c>
      <c r="D31" s="21">
        <v>6252</v>
      </c>
      <c r="E31" s="21">
        <v>4909</v>
      </c>
      <c r="F31" s="21">
        <v>1553</v>
      </c>
      <c r="G31" s="21">
        <v>1644</v>
      </c>
      <c r="H31" s="27">
        <f t="shared" si="0"/>
        <v>25519</v>
      </c>
      <c r="I31" s="26">
        <v>4337</v>
      </c>
      <c r="J31" s="26">
        <v>1957</v>
      </c>
      <c r="K31" s="26">
        <v>2380</v>
      </c>
      <c r="L31" s="26">
        <v>573</v>
      </c>
      <c r="M31" s="26">
        <v>1698</v>
      </c>
      <c r="N31" s="27">
        <f t="shared" si="1"/>
        <v>10945</v>
      </c>
      <c r="O31" s="26">
        <v>1983</v>
      </c>
      <c r="P31" s="26">
        <v>1032</v>
      </c>
      <c r="Q31" s="26">
        <v>951</v>
      </c>
      <c r="R31" s="26">
        <v>384</v>
      </c>
      <c r="S31" s="26">
        <v>61</v>
      </c>
      <c r="T31" s="27">
        <f t="shared" si="2"/>
        <v>4411</v>
      </c>
      <c r="V31" s="11">
        <f t="shared" si="3"/>
        <v>17481</v>
      </c>
      <c r="W31" s="11">
        <f t="shared" si="3"/>
        <v>9241</v>
      </c>
      <c r="X31" s="11">
        <f t="shared" si="3"/>
        <v>8240</v>
      </c>
      <c r="Y31" s="11">
        <f t="shared" si="3"/>
        <v>2510</v>
      </c>
      <c r="Z31" s="11">
        <f t="shared" si="3"/>
        <v>3403</v>
      </c>
      <c r="AA31" s="11">
        <f t="shared" si="3"/>
        <v>40875</v>
      </c>
    </row>
    <row r="32" spans="1:37" ht="21">
      <c r="A32" s="18">
        <v>25</v>
      </c>
      <c r="B32" s="1" t="s">
        <v>62</v>
      </c>
      <c r="C32" s="21">
        <v>15852</v>
      </c>
      <c r="D32" s="21">
        <v>8812</v>
      </c>
      <c r="E32" s="21">
        <v>7040</v>
      </c>
      <c r="F32" s="21">
        <v>5645</v>
      </c>
      <c r="G32" s="21">
        <v>4908</v>
      </c>
      <c r="H32" s="27">
        <f t="shared" si="0"/>
        <v>42257</v>
      </c>
      <c r="I32" s="26">
        <v>4828</v>
      </c>
      <c r="J32" s="26">
        <v>2194</v>
      </c>
      <c r="K32" s="26">
        <v>2634</v>
      </c>
      <c r="L32" s="26">
        <v>1379</v>
      </c>
      <c r="M32" s="26">
        <v>2277</v>
      </c>
      <c r="N32" s="27">
        <f t="shared" si="1"/>
        <v>13312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7">
        <f t="shared" si="2"/>
        <v>0</v>
      </c>
      <c r="V32" s="11">
        <f t="shared" si="3"/>
        <v>20680</v>
      </c>
      <c r="W32" s="11">
        <f t="shared" si="3"/>
        <v>11006</v>
      </c>
      <c r="X32" s="11">
        <f t="shared" si="3"/>
        <v>9674</v>
      </c>
      <c r="Y32" s="11">
        <f t="shared" si="3"/>
        <v>7024</v>
      </c>
      <c r="Z32" s="11">
        <f t="shared" si="3"/>
        <v>7185</v>
      </c>
      <c r="AA32" s="11">
        <f t="shared" si="3"/>
        <v>55569</v>
      </c>
    </row>
    <row r="33" spans="1:27" ht="21">
      <c r="A33" s="18">
        <v>26</v>
      </c>
      <c r="B33" s="2" t="s">
        <v>59</v>
      </c>
      <c r="C33" s="21">
        <v>18913</v>
      </c>
      <c r="D33" s="21">
        <v>10852</v>
      </c>
      <c r="E33" s="21">
        <v>8061</v>
      </c>
      <c r="F33" s="21">
        <v>4405</v>
      </c>
      <c r="G33" s="21">
        <v>4734</v>
      </c>
      <c r="H33" s="27">
        <f t="shared" si="0"/>
        <v>46965</v>
      </c>
      <c r="I33" s="26">
        <v>12410</v>
      </c>
      <c r="J33" s="26">
        <v>5568</v>
      </c>
      <c r="K33" s="26">
        <v>6842</v>
      </c>
      <c r="L33" s="26">
        <v>1572</v>
      </c>
      <c r="M33" s="26">
        <v>5688</v>
      </c>
      <c r="N33" s="27">
        <f t="shared" si="1"/>
        <v>32080</v>
      </c>
      <c r="O33" s="26">
        <v>3458</v>
      </c>
      <c r="P33" s="26">
        <v>2138</v>
      </c>
      <c r="Q33" s="26">
        <v>1320</v>
      </c>
      <c r="R33" s="26">
        <v>342</v>
      </c>
      <c r="S33" s="26">
        <v>315</v>
      </c>
      <c r="T33" s="27">
        <f t="shared" si="2"/>
        <v>7573</v>
      </c>
      <c r="V33" s="11">
        <f t="shared" si="3"/>
        <v>34781</v>
      </c>
      <c r="W33" s="11">
        <f t="shared" si="3"/>
        <v>18558</v>
      </c>
      <c r="X33" s="11">
        <f t="shared" si="3"/>
        <v>16223</v>
      </c>
      <c r="Y33" s="11">
        <f t="shared" si="3"/>
        <v>6319</v>
      </c>
      <c r="Z33" s="11">
        <f t="shared" si="3"/>
        <v>10737</v>
      </c>
      <c r="AA33" s="11">
        <f t="shared" si="3"/>
        <v>86618</v>
      </c>
    </row>
    <row r="34" spans="1:27" ht="21">
      <c r="A34" s="18">
        <v>27</v>
      </c>
      <c r="B34" s="1" t="s">
        <v>55</v>
      </c>
      <c r="C34" s="21">
        <v>14205</v>
      </c>
      <c r="D34" s="21">
        <v>7958</v>
      </c>
      <c r="E34" s="21">
        <v>6247</v>
      </c>
      <c r="F34" s="21">
        <v>4754</v>
      </c>
      <c r="G34" s="21">
        <v>4520</v>
      </c>
      <c r="H34" s="27">
        <f t="shared" si="0"/>
        <v>37684</v>
      </c>
      <c r="I34" s="26">
        <v>25907</v>
      </c>
      <c r="J34" s="26">
        <v>14192</v>
      </c>
      <c r="K34" s="26">
        <v>11715</v>
      </c>
      <c r="L34" s="26">
        <v>12840</v>
      </c>
      <c r="M34" s="26">
        <v>10227</v>
      </c>
      <c r="N34" s="27">
        <f t="shared" si="1"/>
        <v>74881</v>
      </c>
      <c r="O34" s="26">
        <v>3150</v>
      </c>
      <c r="P34" s="26">
        <v>1823</v>
      </c>
      <c r="Q34" s="26">
        <v>1327</v>
      </c>
      <c r="R34" s="26">
        <v>747</v>
      </c>
      <c r="S34" s="26">
        <v>495</v>
      </c>
      <c r="T34" s="27">
        <f t="shared" si="2"/>
        <v>7542</v>
      </c>
      <c r="V34" s="11">
        <f t="shared" si="3"/>
        <v>43262</v>
      </c>
      <c r="W34" s="11">
        <f t="shared" si="3"/>
        <v>23973</v>
      </c>
      <c r="X34" s="11">
        <f t="shared" si="3"/>
        <v>19289</v>
      </c>
      <c r="Y34" s="11">
        <f t="shared" si="3"/>
        <v>18341</v>
      </c>
      <c r="Z34" s="11">
        <f t="shared" si="3"/>
        <v>15242</v>
      </c>
      <c r="AA34" s="11">
        <f t="shared" si="3"/>
        <v>120107</v>
      </c>
    </row>
    <row r="35" spans="1:27" ht="21">
      <c r="A35" s="18">
        <v>28</v>
      </c>
      <c r="B35" s="1" t="s">
        <v>11</v>
      </c>
      <c r="C35" s="21">
        <v>16208</v>
      </c>
      <c r="D35" s="21">
        <v>9719</v>
      </c>
      <c r="E35" s="21">
        <v>6489</v>
      </c>
      <c r="F35" s="21">
        <v>4720</v>
      </c>
      <c r="G35" s="21">
        <v>2788</v>
      </c>
      <c r="H35" s="27">
        <f t="shared" si="0"/>
        <v>39924</v>
      </c>
      <c r="I35" s="26">
        <v>2640</v>
      </c>
      <c r="J35" s="26">
        <v>1523</v>
      </c>
      <c r="K35" s="26">
        <v>1117</v>
      </c>
      <c r="L35" s="26">
        <v>166</v>
      </c>
      <c r="M35" s="26">
        <v>410</v>
      </c>
      <c r="N35" s="27">
        <f t="shared" si="1"/>
        <v>5856</v>
      </c>
      <c r="O35" s="26">
        <v>2017</v>
      </c>
      <c r="P35" s="26">
        <v>1172</v>
      </c>
      <c r="Q35" s="26">
        <v>845</v>
      </c>
      <c r="R35" s="26">
        <v>622</v>
      </c>
      <c r="S35" s="26">
        <v>525</v>
      </c>
      <c r="T35" s="27">
        <f t="shared" si="2"/>
        <v>5181</v>
      </c>
      <c r="V35" s="11">
        <f t="shared" si="3"/>
        <v>20865</v>
      </c>
      <c r="W35" s="11">
        <f t="shared" si="3"/>
        <v>12414</v>
      </c>
      <c r="X35" s="11">
        <f t="shared" si="3"/>
        <v>8451</v>
      </c>
      <c r="Y35" s="11">
        <f t="shared" si="3"/>
        <v>5508</v>
      </c>
      <c r="Z35" s="11">
        <f t="shared" si="3"/>
        <v>3723</v>
      </c>
      <c r="AA35" s="11">
        <f t="shared" si="3"/>
        <v>50961</v>
      </c>
    </row>
    <row r="36" spans="1:27" ht="21">
      <c r="A36" s="18">
        <v>29</v>
      </c>
      <c r="B36" s="15" t="s">
        <v>110</v>
      </c>
      <c r="C36" s="21">
        <v>11745</v>
      </c>
      <c r="D36" s="21">
        <v>5943</v>
      </c>
      <c r="E36" s="21">
        <v>5802</v>
      </c>
      <c r="F36" s="21">
        <v>8400</v>
      </c>
      <c r="G36" s="21">
        <v>2834</v>
      </c>
      <c r="H36" s="27">
        <f t="shared" si="0"/>
        <v>34724</v>
      </c>
      <c r="I36" s="26">
        <v>13993</v>
      </c>
      <c r="J36" s="26">
        <v>6223</v>
      </c>
      <c r="K36" s="26">
        <v>7770</v>
      </c>
      <c r="L36" s="26">
        <v>823</v>
      </c>
      <c r="M36" s="26">
        <v>1624</v>
      </c>
      <c r="N36" s="27">
        <f t="shared" si="1"/>
        <v>30433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7">
        <f t="shared" si="2"/>
        <v>0</v>
      </c>
      <c r="V36" s="11">
        <f t="shared" si="3"/>
        <v>25738</v>
      </c>
      <c r="W36" s="11">
        <f t="shared" si="3"/>
        <v>12166</v>
      </c>
      <c r="X36" s="11">
        <f t="shared" si="3"/>
        <v>13572</v>
      </c>
      <c r="Y36" s="11">
        <f t="shared" si="3"/>
        <v>9223</v>
      </c>
      <c r="Z36" s="11">
        <f t="shared" si="3"/>
        <v>4458</v>
      </c>
      <c r="AA36" s="11">
        <f t="shared" si="3"/>
        <v>65157</v>
      </c>
    </row>
    <row r="37" spans="1:27" ht="21">
      <c r="A37" s="18">
        <v>30</v>
      </c>
      <c r="B37" s="2" t="s">
        <v>29</v>
      </c>
      <c r="C37" s="21">
        <v>23385</v>
      </c>
      <c r="D37" s="21">
        <v>11286</v>
      </c>
      <c r="E37" s="21">
        <v>12099</v>
      </c>
      <c r="F37" s="21">
        <v>5141</v>
      </c>
      <c r="G37" s="21">
        <v>3791</v>
      </c>
      <c r="H37" s="27">
        <f t="shared" si="0"/>
        <v>55702</v>
      </c>
      <c r="I37" s="26">
        <v>9967</v>
      </c>
      <c r="J37" s="26">
        <v>3754</v>
      </c>
      <c r="K37" s="26">
        <v>6213</v>
      </c>
      <c r="L37" s="26">
        <v>3202</v>
      </c>
      <c r="M37" s="26">
        <v>6765</v>
      </c>
      <c r="N37" s="27">
        <f t="shared" si="1"/>
        <v>29901</v>
      </c>
      <c r="O37" s="26">
        <v>958</v>
      </c>
      <c r="P37" s="26">
        <v>457</v>
      </c>
      <c r="Q37" s="26">
        <v>501</v>
      </c>
      <c r="R37" s="26">
        <v>178</v>
      </c>
      <c r="S37" s="26">
        <v>233</v>
      </c>
      <c r="T37" s="27">
        <f t="shared" si="2"/>
        <v>2327</v>
      </c>
      <c r="V37" s="11">
        <f t="shared" si="3"/>
        <v>34310</v>
      </c>
      <c r="W37" s="11">
        <f t="shared" si="3"/>
        <v>15497</v>
      </c>
      <c r="X37" s="11">
        <f t="shared" si="3"/>
        <v>18813</v>
      </c>
      <c r="Y37" s="11">
        <f t="shared" si="3"/>
        <v>8521</v>
      </c>
      <c r="Z37" s="11">
        <f t="shared" si="3"/>
        <v>10789</v>
      </c>
      <c r="AA37" s="11">
        <f t="shared" si="3"/>
        <v>87930</v>
      </c>
    </row>
    <row r="38" spans="1:27" ht="21">
      <c r="A38" s="18">
        <v>31</v>
      </c>
      <c r="B38" s="1" t="s">
        <v>39</v>
      </c>
      <c r="C38" s="21">
        <v>32718</v>
      </c>
      <c r="D38" s="21">
        <v>17839</v>
      </c>
      <c r="E38" s="21">
        <v>14879</v>
      </c>
      <c r="F38" s="21">
        <v>14576</v>
      </c>
      <c r="G38" s="21">
        <v>8104</v>
      </c>
      <c r="H38" s="27">
        <f t="shared" si="0"/>
        <v>88116</v>
      </c>
      <c r="I38" s="26">
        <v>13524</v>
      </c>
      <c r="J38" s="26">
        <v>6625</v>
      </c>
      <c r="K38" s="26">
        <v>6899</v>
      </c>
      <c r="L38" s="26">
        <v>4205</v>
      </c>
      <c r="M38" s="26">
        <v>4169</v>
      </c>
      <c r="N38" s="27">
        <f t="shared" si="1"/>
        <v>35422</v>
      </c>
      <c r="O38" s="26">
        <v>5345</v>
      </c>
      <c r="P38" s="26">
        <v>2894</v>
      </c>
      <c r="Q38" s="26">
        <v>2451</v>
      </c>
      <c r="R38" s="26">
        <v>1984</v>
      </c>
      <c r="S38" s="26">
        <v>775</v>
      </c>
      <c r="T38" s="27">
        <f t="shared" si="2"/>
        <v>13449</v>
      </c>
      <c r="V38" s="11">
        <f t="shared" si="3"/>
        <v>51587</v>
      </c>
      <c r="W38" s="11">
        <f t="shared" si="3"/>
        <v>27358</v>
      </c>
      <c r="X38" s="11">
        <f t="shared" si="3"/>
        <v>24229</v>
      </c>
      <c r="Y38" s="11">
        <f t="shared" si="3"/>
        <v>20765</v>
      </c>
      <c r="Z38" s="11">
        <f t="shared" si="3"/>
        <v>13048</v>
      </c>
      <c r="AA38" s="11">
        <f t="shared" si="3"/>
        <v>136987</v>
      </c>
    </row>
    <row r="39" spans="1:27" ht="21">
      <c r="A39" s="18">
        <v>32</v>
      </c>
      <c r="B39" s="1" t="s">
        <v>67</v>
      </c>
      <c r="C39" s="21">
        <v>20660</v>
      </c>
      <c r="D39" s="21">
        <v>12138</v>
      </c>
      <c r="E39" s="21">
        <v>8522</v>
      </c>
      <c r="F39" s="21">
        <v>11382</v>
      </c>
      <c r="G39" s="21">
        <v>4470</v>
      </c>
      <c r="H39" s="27">
        <f t="shared" si="0"/>
        <v>57172</v>
      </c>
      <c r="I39" s="26">
        <v>6399</v>
      </c>
      <c r="J39" s="26">
        <v>3166</v>
      </c>
      <c r="K39" s="26">
        <v>3233</v>
      </c>
      <c r="L39" s="26">
        <v>928</v>
      </c>
      <c r="M39" s="26">
        <v>3385</v>
      </c>
      <c r="N39" s="27">
        <f t="shared" si="1"/>
        <v>17111</v>
      </c>
      <c r="O39" s="26">
        <v>1875</v>
      </c>
      <c r="P39" s="26">
        <v>919</v>
      </c>
      <c r="Q39" s="26">
        <v>956</v>
      </c>
      <c r="R39" s="26">
        <v>335</v>
      </c>
      <c r="S39" s="26">
        <v>666</v>
      </c>
      <c r="T39" s="27">
        <f t="shared" si="2"/>
        <v>4751</v>
      </c>
      <c r="V39" s="11">
        <f t="shared" si="3"/>
        <v>28934</v>
      </c>
      <c r="W39" s="11">
        <f t="shared" si="3"/>
        <v>16223</v>
      </c>
      <c r="X39" s="11">
        <f t="shared" si="3"/>
        <v>12711</v>
      </c>
      <c r="Y39" s="11">
        <f t="shared" si="3"/>
        <v>12645</v>
      </c>
      <c r="Z39" s="11">
        <f t="shared" si="3"/>
        <v>8521</v>
      </c>
      <c r="AA39" s="11">
        <f t="shared" si="3"/>
        <v>79034</v>
      </c>
    </row>
    <row r="40" spans="1:27" ht="21">
      <c r="A40" s="18">
        <v>33</v>
      </c>
      <c r="B40" s="1" t="s">
        <v>44</v>
      </c>
      <c r="C40" s="21">
        <v>27718</v>
      </c>
      <c r="D40" s="21">
        <v>14304</v>
      </c>
      <c r="E40" s="21">
        <v>13414</v>
      </c>
      <c r="F40" s="21">
        <v>11153</v>
      </c>
      <c r="G40" s="21">
        <v>7027</v>
      </c>
      <c r="H40" s="27">
        <f t="shared" si="0"/>
        <v>73616</v>
      </c>
      <c r="I40" s="26">
        <v>23570</v>
      </c>
      <c r="J40" s="26">
        <v>10688</v>
      </c>
      <c r="K40" s="26">
        <v>12882</v>
      </c>
      <c r="L40" s="26">
        <v>4957</v>
      </c>
      <c r="M40" s="26">
        <v>15936</v>
      </c>
      <c r="N40" s="27">
        <f t="shared" si="1"/>
        <v>68033</v>
      </c>
      <c r="O40" s="26">
        <v>3125</v>
      </c>
      <c r="P40" s="26">
        <v>1490</v>
      </c>
      <c r="Q40" s="26">
        <v>1635</v>
      </c>
      <c r="R40" s="26">
        <v>405</v>
      </c>
      <c r="S40" s="26">
        <v>433</v>
      </c>
      <c r="T40" s="27">
        <f t="shared" si="2"/>
        <v>7088</v>
      </c>
      <c r="V40" s="11">
        <f t="shared" ref="V40:AA71" si="4">+C40+I40+O40</f>
        <v>54413</v>
      </c>
      <c r="W40" s="11">
        <f t="shared" si="4"/>
        <v>26482</v>
      </c>
      <c r="X40" s="11">
        <f t="shared" si="4"/>
        <v>27931</v>
      </c>
      <c r="Y40" s="11">
        <f t="shared" si="4"/>
        <v>16515</v>
      </c>
      <c r="Z40" s="11">
        <f t="shared" si="4"/>
        <v>23396</v>
      </c>
      <c r="AA40" s="11">
        <f t="shared" si="4"/>
        <v>148737</v>
      </c>
    </row>
    <row r="41" spans="1:27" ht="21">
      <c r="A41" s="18">
        <v>34</v>
      </c>
      <c r="B41" s="1" t="s">
        <v>15</v>
      </c>
      <c r="C41" s="21">
        <v>12160</v>
      </c>
      <c r="D41" s="21">
        <v>6743</v>
      </c>
      <c r="E41" s="21">
        <v>5417</v>
      </c>
      <c r="F41" s="21">
        <v>5769</v>
      </c>
      <c r="G41" s="21">
        <v>2299</v>
      </c>
      <c r="H41" s="27">
        <f t="shared" si="0"/>
        <v>32388</v>
      </c>
      <c r="I41" s="26">
        <v>10166</v>
      </c>
      <c r="J41" s="26">
        <v>5518</v>
      </c>
      <c r="K41" s="26">
        <v>4648</v>
      </c>
      <c r="L41" s="26">
        <v>1183</v>
      </c>
      <c r="M41" s="26">
        <v>3150</v>
      </c>
      <c r="N41" s="27">
        <f t="shared" si="1"/>
        <v>24665</v>
      </c>
      <c r="O41" s="26">
        <v>601</v>
      </c>
      <c r="P41" s="26">
        <v>326</v>
      </c>
      <c r="Q41" s="26">
        <v>275</v>
      </c>
      <c r="R41" s="26">
        <v>525</v>
      </c>
      <c r="S41" s="26">
        <v>76</v>
      </c>
      <c r="T41" s="27">
        <f t="shared" si="2"/>
        <v>1803</v>
      </c>
      <c r="V41" s="11">
        <f t="shared" si="4"/>
        <v>22927</v>
      </c>
      <c r="W41" s="11">
        <f t="shared" si="4"/>
        <v>12587</v>
      </c>
      <c r="X41" s="11">
        <f t="shared" si="4"/>
        <v>10340</v>
      </c>
      <c r="Y41" s="11">
        <f t="shared" si="4"/>
        <v>7477</v>
      </c>
      <c r="Z41" s="11">
        <f t="shared" si="4"/>
        <v>5525</v>
      </c>
      <c r="AA41" s="11">
        <f t="shared" si="4"/>
        <v>58856</v>
      </c>
    </row>
    <row r="42" spans="1:27" ht="21">
      <c r="A42" s="18">
        <v>35</v>
      </c>
      <c r="B42" s="1" t="s">
        <v>73</v>
      </c>
      <c r="C42" s="21">
        <v>9495</v>
      </c>
      <c r="D42" s="21">
        <v>4986</v>
      </c>
      <c r="E42" s="21">
        <v>4509</v>
      </c>
      <c r="F42" s="21">
        <v>2028</v>
      </c>
      <c r="G42" s="21">
        <v>1950</v>
      </c>
      <c r="H42" s="27">
        <f t="shared" si="0"/>
        <v>22968</v>
      </c>
      <c r="I42" s="26">
        <v>7069</v>
      </c>
      <c r="J42" s="26">
        <v>2431</v>
      </c>
      <c r="K42" s="26">
        <v>4638</v>
      </c>
      <c r="L42" s="26">
        <v>2137</v>
      </c>
      <c r="M42" s="26">
        <v>4032</v>
      </c>
      <c r="N42" s="27">
        <f t="shared" si="1"/>
        <v>20307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7">
        <f t="shared" si="2"/>
        <v>0</v>
      </c>
      <c r="V42" s="11">
        <f t="shared" si="4"/>
        <v>16564</v>
      </c>
      <c r="W42" s="11">
        <f t="shared" si="4"/>
        <v>7417</v>
      </c>
      <c r="X42" s="11">
        <f t="shared" si="4"/>
        <v>9147</v>
      </c>
      <c r="Y42" s="11">
        <f t="shared" si="4"/>
        <v>4165</v>
      </c>
      <c r="Z42" s="11">
        <f t="shared" si="4"/>
        <v>5982</v>
      </c>
      <c r="AA42" s="11">
        <f t="shared" si="4"/>
        <v>43275</v>
      </c>
    </row>
    <row r="43" spans="1:27" ht="21">
      <c r="A43" s="18">
        <v>36</v>
      </c>
      <c r="B43" s="1" t="s">
        <v>20</v>
      </c>
      <c r="C43" s="21">
        <v>27314</v>
      </c>
      <c r="D43" s="21">
        <v>14795</v>
      </c>
      <c r="E43" s="21">
        <v>12519</v>
      </c>
      <c r="F43" s="21">
        <v>11488</v>
      </c>
      <c r="G43" s="21">
        <v>4116</v>
      </c>
      <c r="H43" s="27">
        <f t="shared" si="0"/>
        <v>70232</v>
      </c>
      <c r="I43" s="26">
        <v>23274</v>
      </c>
      <c r="J43" s="26">
        <v>11400</v>
      </c>
      <c r="K43" s="26">
        <v>11874</v>
      </c>
      <c r="L43" s="26">
        <v>13499</v>
      </c>
      <c r="M43" s="26">
        <v>9775</v>
      </c>
      <c r="N43" s="27">
        <f t="shared" si="1"/>
        <v>69822</v>
      </c>
      <c r="O43" s="26">
        <v>8366</v>
      </c>
      <c r="P43" s="26">
        <v>4220</v>
      </c>
      <c r="Q43" s="26">
        <v>4146</v>
      </c>
      <c r="R43" s="26">
        <v>2494</v>
      </c>
      <c r="S43" s="26">
        <v>223</v>
      </c>
      <c r="T43" s="27">
        <f t="shared" si="2"/>
        <v>19449</v>
      </c>
      <c r="V43" s="11">
        <f t="shared" si="4"/>
        <v>58954</v>
      </c>
      <c r="W43" s="11">
        <f t="shared" si="4"/>
        <v>30415</v>
      </c>
      <c r="X43" s="11">
        <f t="shared" si="4"/>
        <v>28539</v>
      </c>
      <c r="Y43" s="11">
        <f t="shared" si="4"/>
        <v>27481</v>
      </c>
      <c r="Z43" s="11">
        <f t="shared" si="4"/>
        <v>14114</v>
      </c>
      <c r="AA43" s="11">
        <f t="shared" si="4"/>
        <v>159503</v>
      </c>
    </row>
    <row r="44" spans="1:27" ht="21">
      <c r="A44" s="18">
        <v>37</v>
      </c>
      <c r="B44" s="1" t="s">
        <v>7</v>
      </c>
      <c r="C44" s="21">
        <v>14089</v>
      </c>
      <c r="D44" s="21">
        <v>8094</v>
      </c>
      <c r="E44" s="21">
        <v>5995</v>
      </c>
      <c r="F44" s="21">
        <v>5338</v>
      </c>
      <c r="G44" s="21">
        <v>3293</v>
      </c>
      <c r="H44" s="27">
        <f t="shared" si="0"/>
        <v>36809</v>
      </c>
      <c r="I44" s="26">
        <v>6798</v>
      </c>
      <c r="J44" s="26">
        <v>3092</v>
      </c>
      <c r="K44" s="26">
        <v>3706</v>
      </c>
      <c r="L44" s="26">
        <v>110</v>
      </c>
      <c r="M44" s="26">
        <v>2470</v>
      </c>
      <c r="N44" s="27">
        <f t="shared" si="1"/>
        <v>16176</v>
      </c>
      <c r="O44" s="26">
        <v>1094</v>
      </c>
      <c r="P44" s="26">
        <v>433</v>
      </c>
      <c r="Q44" s="26">
        <v>661</v>
      </c>
      <c r="R44" s="26">
        <v>120</v>
      </c>
      <c r="S44" s="26">
        <v>750</v>
      </c>
      <c r="T44" s="27">
        <f t="shared" si="2"/>
        <v>3058</v>
      </c>
      <c r="V44" s="11">
        <f t="shared" si="4"/>
        <v>21981</v>
      </c>
      <c r="W44" s="11">
        <f t="shared" si="4"/>
        <v>11619</v>
      </c>
      <c r="X44" s="11">
        <f t="shared" si="4"/>
        <v>10362</v>
      </c>
      <c r="Y44" s="11">
        <f t="shared" si="4"/>
        <v>5568</v>
      </c>
      <c r="Z44" s="11">
        <f t="shared" si="4"/>
        <v>6513</v>
      </c>
      <c r="AA44" s="11">
        <f t="shared" si="4"/>
        <v>56043</v>
      </c>
    </row>
    <row r="45" spans="1:27" ht="21">
      <c r="A45" s="18">
        <v>38</v>
      </c>
      <c r="B45" s="1" t="s">
        <v>14</v>
      </c>
      <c r="C45" s="21">
        <v>34192</v>
      </c>
      <c r="D45" s="21">
        <v>22224</v>
      </c>
      <c r="E45" s="21">
        <v>11968</v>
      </c>
      <c r="F45" s="21">
        <v>15386</v>
      </c>
      <c r="G45" s="21">
        <v>18806</v>
      </c>
      <c r="H45" s="27">
        <f t="shared" si="0"/>
        <v>102576</v>
      </c>
      <c r="I45" s="26">
        <v>22354</v>
      </c>
      <c r="J45" s="26">
        <v>11954</v>
      </c>
      <c r="K45" s="26">
        <v>10400</v>
      </c>
      <c r="L45" s="26">
        <v>2796</v>
      </c>
      <c r="M45" s="26">
        <v>4148</v>
      </c>
      <c r="N45" s="27">
        <f t="shared" si="1"/>
        <v>51652</v>
      </c>
      <c r="O45" s="26">
        <v>1887</v>
      </c>
      <c r="P45" s="26">
        <v>1226</v>
      </c>
      <c r="Q45" s="26">
        <v>661</v>
      </c>
      <c r="R45" s="26">
        <v>849</v>
      </c>
      <c r="S45" s="26">
        <v>1038</v>
      </c>
      <c r="T45" s="27">
        <f t="shared" si="2"/>
        <v>5661</v>
      </c>
      <c r="V45" s="11">
        <f t="shared" si="4"/>
        <v>58433</v>
      </c>
      <c r="W45" s="11">
        <f t="shared" si="4"/>
        <v>35404</v>
      </c>
      <c r="X45" s="11">
        <f t="shared" si="4"/>
        <v>23029</v>
      </c>
      <c r="Y45" s="11">
        <f t="shared" si="4"/>
        <v>19031</v>
      </c>
      <c r="Z45" s="11">
        <f t="shared" si="4"/>
        <v>23992</v>
      </c>
      <c r="AA45" s="11">
        <f t="shared" si="4"/>
        <v>159889</v>
      </c>
    </row>
    <row r="46" spans="1:27" ht="21">
      <c r="A46" s="18">
        <v>39</v>
      </c>
      <c r="B46" s="1" t="s">
        <v>40</v>
      </c>
      <c r="C46" s="21">
        <v>20380</v>
      </c>
      <c r="D46" s="21">
        <v>11058</v>
      </c>
      <c r="E46" s="21">
        <v>9322</v>
      </c>
      <c r="F46" s="21">
        <v>8227</v>
      </c>
      <c r="G46" s="21">
        <v>4235</v>
      </c>
      <c r="H46" s="27">
        <f t="shared" si="0"/>
        <v>53222</v>
      </c>
      <c r="I46" s="26">
        <v>24056</v>
      </c>
      <c r="J46" s="26">
        <v>10896</v>
      </c>
      <c r="K46" s="26">
        <v>13160</v>
      </c>
      <c r="L46" s="26">
        <v>16499</v>
      </c>
      <c r="M46" s="26">
        <v>7348</v>
      </c>
      <c r="N46" s="27">
        <f t="shared" si="1"/>
        <v>71959</v>
      </c>
      <c r="O46" s="26">
        <v>2761</v>
      </c>
      <c r="P46" s="26">
        <v>1171</v>
      </c>
      <c r="Q46" s="26">
        <v>1590</v>
      </c>
      <c r="R46" s="26">
        <v>818</v>
      </c>
      <c r="S46" s="26">
        <v>67</v>
      </c>
      <c r="T46" s="27">
        <f t="shared" si="2"/>
        <v>6407</v>
      </c>
      <c r="V46" s="11">
        <f t="shared" si="4"/>
        <v>47197</v>
      </c>
      <c r="W46" s="11">
        <f t="shared" si="4"/>
        <v>23125</v>
      </c>
      <c r="X46" s="11">
        <f t="shared" si="4"/>
        <v>24072</v>
      </c>
      <c r="Y46" s="11">
        <f t="shared" si="4"/>
        <v>25544</v>
      </c>
      <c r="Z46" s="11">
        <f t="shared" si="4"/>
        <v>11650</v>
      </c>
      <c r="AA46" s="11">
        <f t="shared" si="4"/>
        <v>131588</v>
      </c>
    </row>
    <row r="47" spans="1:27" ht="21">
      <c r="A47" s="18">
        <v>40</v>
      </c>
      <c r="B47" s="1" t="s">
        <v>12</v>
      </c>
      <c r="C47" s="21">
        <v>17817</v>
      </c>
      <c r="D47" s="21">
        <v>10603</v>
      </c>
      <c r="E47" s="21">
        <v>7214</v>
      </c>
      <c r="F47" s="21">
        <v>3259</v>
      </c>
      <c r="G47" s="21">
        <v>1394</v>
      </c>
      <c r="H47" s="27">
        <f t="shared" si="0"/>
        <v>40287</v>
      </c>
      <c r="I47" s="26">
        <v>7255</v>
      </c>
      <c r="J47" s="26">
        <v>3596</v>
      </c>
      <c r="K47" s="26">
        <v>3659</v>
      </c>
      <c r="L47" s="26">
        <v>2110</v>
      </c>
      <c r="M47" s="26">
        <v>3369</v>
      </c>
      <c r="N47" s="27">
        <f t="shared" si="1"/>
        <v>19989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7">
        <f t="shared" si="2"/>
        <v>0</v>
      </c>
      <c r="V47" s="11">
        <f t="shared" si="4"/>
        <v>25072</v>
      </c>
      <c r="W47" s="11">
        <f t="shared" si="4"/>
        <v>14199</v>
      </c>
      <c r="X47" s="11">
        <f t="shared" si="4"/>
        <v>10873</v>
      </c>
      <c r="Y47" s="11">
        <f t="shared" si="4"/>
        <v>5369</v>
      </c>
      <c r="Z47" s="11">
        <f t="shared" si="4"/>
        <v>4763</v>
      </c>
      <c r="AA47" s="11">
        <f t="shared" si="4"/>
        <v>60276</v>
      </c>
    </row>
    <row r="48" spans="1:27" ht="21">
      <c r="A48" s="18">
        <v>41</v>
      </c>
      <c r="B48" s="1" t="s">
        <v>60</v>
      </c>
      <c r="C48" s="21">
        <v>18158</v>
      </c>
      <c r="D48" s="21">
        <v>10987</v>
      </c>
      <c r="E48" s="21">
        <v>7171</v>
      </c>
      <c r="F48" s="21">
        <v>4106</v>
      </c>
      <c r="G48" s="21">
        <v>4096</v>
      </c>
      <c r="H48" s="27">
        <f t="shared" si="0"/>
        <v>44518</v>
      </c>
      <c r="I48" s="26">
        <v>3784</v>
      </c>
      <c r="J48" s="26">
        <v>1664</v>
      </c>
      <c r="K48" s="26">
        <v>2120</v>
      </c>
      <c r="L48" s="26">
        <v>725</v>
      </c>
      <c r="M48" s="26">
        <v>1775</v>
      </c>
      <c r="N48" s="27">
        <f t="shared" si="1"/>
        <v>10068</v>
      </c>
      <c r="O48" s="26">
        <v>3171</v>
      </c>
      <c r="P48" s="26">
        <v>1902</v>
      </c>
      <c r="Q48" s="26">
        <v>1269</v>
      </c>
      <c r="R48" s="26">
        <v>424</v>
      </c>
      <c r="S48" s="26">
        <v>111</v>
      </c>
      <c r="T48" s="27">
        <f t="shared" si="2"/>
        <v>6877</v>
      </c>
      <c r="V48" s="11">
        <f t="shared" si="4"/>
        <v>25113</v>
      </c>
      <c r="W48" s="11">
        <f t="shared" si="4"/>
        <v>14553</v>
      </c>
      <c r="X48" s="11">
        <f t="shared" si="4"/>
        <v>10560</v>
      </c>
      <c r="Y48" s="11">
        <f t="shared" si="4"/>
        <v>5255</v>
      </c>
      <c r="Z48" s="11">
        <f t="shared" si="4"/>
        <v>5982</v>
      </c>
      <c r="AA48" s="11">
        <f t="shared" si="4"/>
        <v>61463</v>
      </c>
    </row>
    <row r="49" spans="1:27" ht="21">
      <c r="A49" s="18">
        <v>42</v>
      </c>
      <c r="B49" s="1" t="s">
        <v>58</v>
      </c>
      <c r="C49" s="21">
        <v>13798</v>
      </c>
      <c r="D49" s="21">
        <v>7847</v>
      </c>
      <c r="E49" s="21">
        <v>5951</v>
      </c>
      <c r="F49" s="21">
        <v>3151</v>
      </c>
      <c r="G49" s="21">
        <v>2949</v>
      </c>
      <c r="H49" s="27">
        <f t="shared" si="0"/>
        <v>33696</v>
      </c>
      <c r="I49" s="26">
        <v>8238</v>
      </c>
      <c r="J49" s="26">
        <v>4436</v>
      </c>
      <c r="K49" s="26">
        <v>3802</v>
      </c>
      <c r="L49" s="26">
        <v>2288</v>
      </c>
      <c r="M49" s="26">
        <v>3255</v>
      </c>
      <c r="N49" s="27">
        <f t="shared" si="1"/>
        <v>22019</v>
      </c>
      <c r="O49" s="26">
        <v>844</v>
      </c>
      <c r="P49" s="26">
        <v>452</v>
      </c>
      <c r="Q49" s="26">
        <v>392</v>
      </c>
      <c r="R49" s="26">
        <v>424</v>
      </c>
      <c r="S49" s="26">
        <v>44</v>
      </c>
      <c r="T49" s="27">
        <f t="shared" si="2"/>
        <v>2156</v>
      </c>
      <c r="V49" s="11">
        <f t="shared" si="4"/>
        <v>22880</v>
      </c>
      <c r="W49" s="11">
        <f t="shared" si="4"/>
        <v>12735</v>
      </c>
      <c r="X49" s="11">
        <f t="shared" si="4"/>
        <v>10145</v>
      </c>
      <c r="Y49" s="11">
        <f t="shared" si="4"/>
        <v>5863</v>
      </c>
      <c r="Z49" s="11">
        <f t="shared" si="4"/>
        <v>6248</v>
      </c>
      <c r="AA49" s="11">
        <f t="shared" si="4"/>
        <v>57871</v>
      </c>
    </row>
    <row r="50" spans="1:27" ht="21">
      <c r="A50" s="18">
        <v>43</v>
      </c>
      <c r="B50" s="1" t="s">
        <v>57</v>
      </c>
      <c r="C50" s="21">
        <v>17042</v>
      </c>
      <c r="D50" s="21">
        <v>9267</v>
      </c>
      <c r="E50" s="21">
        <v>7775</v>
      </c>
      <c r="F50" s="21">
        <v>4300</v>
      </c>
      <c r="G50" s="21">
        <v>5935</v>
      </c>
      <c r="H50" s="27">
        <f t="shared" si="0"/>
        <v>44319</v>
      </c>
      <c r="I50" s="26">
        <v>11994</v>
      </c>
      <c r="J50" s="26">
        <v>5421</v>
      </c>
      <c r="K50" s="26">
        <v>6573</v>
      </c>
      <c r="L50" s="26">
        <v>7503</v>
      </c>
      <c r="M50" s="26">
        <v>4491</v>
      </c>
      <c r="N50" s="27">
        <f t="shared" si="1"/>
        <v>35982</v>
      </c>
      <c r="O50" s="26">
        <v>3110</v>
      </c>
      <c r="P50" s="26">
        <v>1737</v>
      </c>
      <c r="Q50" s="26">
        <v>1373</v>
      </c>
      <c r="R50" s="26">
        <v>827</v>
      </c>
      <c r="S50" s="26">
        <v>497</v>
      </c>
      <c r="T50" s="27">
        <f t="shared" si="2"/>
        <v>7544</v>
      </c>
      <c r="V50" s="11">
        <f t="shared" si="4"/>
        <v>32146</v>
      </c>
      <c r="W50" s="11">
        <f t="shared" si="4"/>
        <v>16425</v>
      </c>
      <c r="X50" s="11">
        <f t="shared" si="4"/>
        <v>15721</v>
      </c>
      <c r="Y50" s="11">
        <f t="shared" si="4"/>
        <v>12630</v>
      </c>
      <c r="Z50" s="11">
        <f t="shared" si="4"/>
        <v>10923</v>
      </c>
      <c r="AA50" s="11">
        <f t="shared" si="4"/>
        <v>87845</v>
      </c>
    </row>
    <row r="51" spans="1:27" ht="21">
      <c r="A51" s="18">
        <v>44</v>
      </c>
      <c r="B51" s="1" t="s">
        <v>72</v>
      </c>
      <c r="C51" s="21">
        <v>11305</v>
      </c>
      <c r="D51" s="21">
        <v>6095</v>
      </c>
      <c r="E51" s="21">
        <v>5210</v>
      </c>
      <c r="F51" s="21">
        <v>1936</v>
      </c>
      <c r="G51" s="21">
        <v>1541</v>
      </c>
      <c r="H51" s="27">
        <f t="shared" si="0"/>
        <v>26087</v>
      </c>
      <c r="I51" s="26">
        <v>2276</v>
      </c>
      <c r="J51" s="26">
        <v>1049</v>
      </c>
      <c r="K51" s="26">
        <v>1227</v>
      </c>
      <c r="L51" s="26">
        <v>929</v>
      </c>
      <c r="M51" s="26">
        <v>1041</v>
      </c>
      <c r="N51" s="27">
        <f t="shared" si="1"/>
        <v>6522</v>
      </c>
      <c r="O51" s="26">
        <v>2280</v>
      </c>
      <c r="P51" s="26">
        <v>1081</v>
      </c>
      <c r="Q51" s="26">
        <v>1199</v>
      </c>
      <c r="R51" s="26">
        <v>272</v>
      </c>
      <c r="S51" s="26">
        <v>147</v>
      </c>
      <c r="T51" s="27">
        <f t="shared" si="2"/>
        <v>4979</v>
      </c>
      <c r="V51" s="11">
        <f t="shared" si="4"/>
        <v>15861</v>
      </c>
      <c r="W51" s="11">
        <f t="shared" si="4"/>
        <v>8225</v>
      </c>
      <c r="X51" s="11">
        <f t="shared" si="4"/>
        <v>7636</v>
      </c>
      <c r="Y51" s="11">
        <f t="shared" si="4"/>
        <v>3137</v>
      </c>
      <c r="Z51" s="11">
        <f t="shared" si="4"/>
        <v>2729</v>
      </c>
      <c r="AA51" s="11">
        <f t="shared" si="4"/>
        <v>37588</v>
      </c>
    </row>
    <row r="52" spans="1:27" ht="21">
      <c r="A52" s="18">
        <v>45</v>
      </c>
      <c r="B52" s="1" t="s">
        <v>54</v>
      </c>
      <c r="C52" s="21">
        <v>3164</v>
      </c>
      <c r="D52" s="21">
        <v>1864</v>
      </c>
      <c r="E52" s="21">
        <v>1300</v>
      </c>
      <c r="F52" s="21">
        <v>1846</v>
      </c>
      <c r="G52" s="21">
        <v>541</v>
      </c>
      <c r="H52" s="27">
        <f t="shared" si="0"/>
        <v>8715</v>
      </c>
      <c r="I52" s="26">
        <v>3636</v>
      </c>
      <c r="J52" s="26">
        <v>1835</v>
      </c>
      <c r="K52" s="26">
        <v>1801</v>
      </c>
      <c r="L52" s="26">
        <v>473</v>
      </c>
      <c r="M52" s="26">
        <v>1874</v>
      </c>
      <c r="N52" s="27">
        <f t="shared" si="1"/>
        <v>9619</v>
      </c>
      <c r="O52" s="26">
        <v>3234</v>
      </c>
      <c r="P52" s="26">
        <v>1762</v>
      </c>
      <c r="Q52" s="26">
        <v>1472</v>
      </c>
      <c r="R52" s="26">
        <v>594</v>
      </c>
      <c r="S52" s="26">
        <v>193</v>
      </c>
      <c r="T52" s="27">
        <f t="shared" si="2"/>
        <v>7255</v>
      </c>
      <c r="V52" s="11">
        <f t="shared" si="4"/>
        <v>10034</v>
      </c>
      <c r="W52" s="11">
        <f t="shared" si="4"/>
        <v>5461</v>
      </c>
      <c r="X52" s="11">
        <f t="shared" si="4"/>
        <v>4573</v>
      </c>
      <c r="Y52" s="11">
        <f t="shared" si="4"/>
        <v>2913</v>
      </c>
      <c r="Z52" s="11">
        <f t="shared" si="4"/>
        <v>2608</v>
      </c>
      <c r="AA52" s="11">
        <f t="shared" si="4"/>
        <v>25589</v>
      </c>
    </row>
    <row r="53" spans="1:27" ht="21">
      <c r="A53" s="18">
        <v>46</v>
      </c>
      <c r="B53" s="2" t="s">
        <v>47</v>
      </c>
      <c r="C53" s="21">
        <v>22088</v>
      </c>
      <c r="D53" s="21">
        <v>11334</v>
      </c>
      <c r="E53" s="21">
        <v>10754</v>
      </c>
      <c r="F53" s="21">
        <v>16990</v>
      </c>
      <c r="G53" s="21">
        <v>5098</v>
      </c>
      <c r="H53" s="27">
        <f t="shared" si="0"/>
        <v>66264</v>
      </c>
      <c r="I53" s="26">
        <v>22480</v>
      </c>
      <c r="J53" s="26">
        <v>11422</v>
      </c>
      <c r="K53" s="26">
        <v>11058</v>
      </c>
      <c r="L53" s="26">
        <v>8947</v>
      </c>
      <c r="M53" s="26">
        <v>13533</v>
      </c>
      <c r="N53" s="27">
        <f t="shared" si="1"/>
        <v>67440</v>
      </c>
      <c r="O53" s="26">
        <v>1021</v>
      </c>
      <c r="P53" s="26">
        <v>579</v>
      </c>
      <c r="Q53" s="26">
        <v>442</v>
      </c>
      <c r="R53" s="26">
        <v>540</v>
      </c>
      <c r="S53" s="26">
        <v>481</v>
      </c>
      <c r="T53" s="27">
        <f t="shared" si="2"/>
        <v>3063</v>
      </c>
      <c r="V53" s="11">
        <f t="shared" si="4"/>
        <v>45589</v>
      </c>
      <c r="W53" s="11">
        <f t="shared" si="4"/>
        <v>23335</v>
      </c>
      <c r="X53" s="11">
        <f t="shared" si="4"/>
        <v>22254</v>
      </c>
      <c r="Y53" s="11">
        <f t="shared" si="4"/>
        <v>26477</v>
      </c>
      <c r="Z53" s="11">
        <f t="shared" si="4"/>
        <v>19112</v>
      </c>
      <c r="AA53" s="11">
        <f t="shared" si="4"/>
        <v>136767</v>
      </c>
    </row>
    <row r="54" spans="1:27" ht="21">
      <c r="A54" s="18">
        <v>47</v>
      </c>
      <c r="B54" s="1" t="s">
        <v>23</v>
      </c>
      <c r="C54" s="21">
        <v>31772</v>
      </c>
      <c r="D54" s="21">
        <v>15716</v>
      </c>
      <c r="E54" s="21">
        <v>16056</v>
      </c>
      <c r="F54" s="21">
        <v>11646</v>
      </c>
      <c r="G54" s="21">
        <v>2992</v>
      </c>
      <c r="H54" s="27">
        <f t="shared" si="0"/>
        <v>78182</v>
      </c>
      <c r="I54" s="26">
        <v>14785</v>
      </c>
      <c r="J54" s="26">
        <v>6615</v>
      </c>
      <c r="K54" s="26">
        <v>8170</v>
      </c>
      <c r="L54" s="26">
        <v>7027</v>
      </c>
      <c r="M54" s="26">
        <v>7421</v>
      </c>
      <c r="N54" s="27">
        <f t="shared" si="1"/>
        <v>44018</v>
      </c>
      <c r="O54" s="26">
        <v>4559</v>
      </c>
      <c r="P54" s="26">
        <v>2051</v>
      </c>
      <c r="Q54" s="26">
        <v>2508</v>
      </c>
      <c r="R54" s="26">
        <v>1394</v>
      </c>
      <c r="S54" s="26">
        <v>282</v>
      </c>
      <c r="T54" s="27">
        <f t="shared" si="2"/>
        <v>10794</v>
      </c>
      <c r="V54" s="11">
        <f t="shared" si="4"/>
        <v>51116</v>
      </c>
      <c r="W54" s="11">
        <f t="shared" si="4"/>
        <v>24382</v>
      </c>
      <c r="X54" s="11">
        <f t="shared" si="4"/>
        <v>26734</v>
      </c>
      <c r="Y54" s="11">
        <f t="shared" si="4"/>
        <v>20067</v>
      </c>
      <c r="Z54" s="11">
        <f t="shared" si="4"/>
        <v>10695</v>
      </c>
      <c r="AA54" s="11">
        <f t="shared" si="4"/>
        <v>132994</v>
      </c>
    </row>
    <row r="55" spans="1:27" ht="21">
      <c r="A55" s="18">
        <v>48</v>
      </c>
      <c r="B55" s="1" t="s">
        <v>13</v>
      </c>
      <c r="C55" s="21">
        <v>32105</v>
      </c>
      <c r="D55" s="21">
        <v>17883</v>
      </c>
      <c r="E55" s="21">
        <v>14222</v>
      </c>
      <c r="F55" s="21">
        <v>19437</v>
      </c>
      <c r="G55" s="21">
        <v>3715</v>
      </c>
      <c r="H55" s="27">
        <f t="shared" si="0"/>
        <v>87362</v>
      </c>
      <c r="I55" s="26">
        <v>7910</v>
      </c>
      <c r="J55" s="26">
        <v>4902</v>
      </c>
      <c r="K55" s="26">
        <v>3008</v>
      </c>
      <c r="L55" s="26">
        <v>5238</v>
      </c>
      <c r="M55" s="26">
        <v>5238</v>
      </c>
      <c r="N55" s="27">
        <f t="shared" si="1"/>
        <v>26296</v>
      </c>
      <c r="O55" s="26">
        <v>1875</v>
      </c>
      <c r="P55" s="26">
        <v>1088</v>
      </c>
      <c r="Q55" s="26">
        <v>787</v>
      </c>
      <c r="R55" s="26">
        <v>915</v>
      </c>
      <c r="S55" s="26">
        <v>348</v>
      </c>
      <c r="T55" s="27">
        <f t="shared" si="2"/>
        <v>5013</v>
      </c>
      <c r="V55" s="11">
        <f t="shared" si="4"/>
        <v>41890</v>
      </c>
      <c r="W55" s="11">
        <f t="shared" si="4"/>
        <v>23873</v>
      </c>
      <c r="X55" s="11">
        <f t="shared" si="4"/>
        <v>18017</v>
      </c>
      <c r="Y55" s="11">
        <f t="shared" si="4"/>
        <v>25590</v>
      </c>
      <c r="Z55" s="11">
        <f t="shared" si="4"/>
        <v>9301</v>
      </c>
      <c r="AA55" s="11">
        <f t="shared" si="4"/>
        <v>118671</v>
      </c>
    </row>
    <row r="56" spans="1:27" ht="21">
      <c r="A56" s="18">
        <v>49</v>
      </c>
      <c r="B56" s="1" t="s">
        <v>19</v>
      </c>
      <c r="C56" s="21">
        <v>35280</v>
      </c>
      <c r="D56" s="21">
        <v>19314</v>
      </c>
      <c r="E56" s="21">
        <v>15966</v>
      </c>
      <c r="F56" s="21">
        <v>18277</v>
      </c>
      <c r="G56" s="21">
        <v>10394</v>
      </c>
      <c r="H56" s="27">
        <f t="shared" si="0"/>
        <v>99231</v>
      </c>
      <c r="I56" s="26">
        <v>38267</v>
      </c>
      <c r="J56" s="26">
        <v>16671</v>
      </c>
      <c r="K56" s="26">
        <v>21596</v>
      </c>
      <c r="L56" s="26">
        <v>8416</v>
      </c>
      <c r="M56" s="26">
        <v>16740</v>
      </c>
      <c r="N56" s="27">
        <f t="shared" si="1"/>
        <v>101690</v>
      </c>
      <c r="O56" s="26">
        <v>9024</v>
      </c>
      <c r="P56" s="26">
        <v>4971</v>
      </c>
      <c r="Q56" s="26">
        <v>4053</v>
      </c>
      <c r="R56" s="26">
        <v>2529</v>
      </c>
      <c r="S56" s="26">
        <v>862</v>
      </c>
      <c r="T56" s="27">
        <f t="shared" si="2"/>
        <v>21439</v>
      </c>
      <c r="V56" s="11">
        <f t="shared" si="4"/>
        <v>82571</v>
      </c>
      <c r="W56" s="11">
        <f t="shared" si="4"/>
        <v>40956</v>
      </c>
      <c r="X56" s="11">
        <f t="shared" si="4"/>
        <v>41615</v>
      </c>
      <c r="Y56" s="11">
        <f t="shared" si="4"/>
        <v>29222</v>
      </c>
      <c r="Z56" s="11">
        <f t="shared" si="4"/>
        <v>27996</v>
      </c>
      <c r="AA56" s="11">
        <f t="shared" si="4"/>
        <v>222360</v>
      </c>
    </row>
    <row r="57" spans="1:27" ht="21">
      <c r="A57" s="18">
        <v>50</v>
      </c>
      <c r="B57" s="2" t="s">
        <v>45</v>
      </c>
      <c r="C57" s="21">
        <v>16459</v>
      </c>
      <c r="D57" s="21">
        <v>8840</v>
      </c>
      <c r="E57" s="21">
        <v>7619</v>
      </c>
      <c r="F57" s="21">
        <v>3861</v>
      </c>
      <c r="G57" s="21">
        <v>2646</v>
      </c>
      <c r="H57" s="27">
        <f t="shared" si="0"/>
        <v>39425</v>
      </c>
      <c r="I57" s="26">
        <v>17395</v>
      </c>
      <c r="J57" s="26">
        <v>9612</v>
      </c>
      <c r="K57" s="26">
        <v>7783</v>
      </c>
      <c r="L57" s="26">
        <v>5824</v>
      </c>
      <c r="M57" s="26">
        <v>5212</v>
      </c>
      <c r="N57" s="27">
        <f t="shared" si="1"/>
        <v>45826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7">
        <f t="shared" si="2"/>
        <v>0</v>
      </c>
      <c r="V57" s="11">
        <f t="shared" si="4"/>
        <v>33854</v>
      </c>
      <c r="W57" s="11">
        <f t="shared" si="4"/>
        <v>18452</v>
      </c>
      <c r="X57" s="11">
        <f t="shared" si="4"/>
        <v>15402</v>
      </c>
      <c r="Y57" s="11">
        <f t="shared" si="4"/>
        <v>9685</v>
      </c>
      <c r="Z57" s="11">
        <f t="shared" si="4"/>
        <v>7858</v>
      </c>
      <c r="AA57" s="11">
        <f t="shared" si="4"/>
        <v>85251</v>
      </c>
    </row>
    <row r="58" spans="1:27" ht="21">
      <c r="A58" s="18">
        <v>51</v>
      </c>
      <c r="B58" s="1" t="s">
        <v>16</v>
      </c>
      <c r="C58" s="21">
        <v>8483</v>
      </c>
      <c r="D58" s="21">
        <v>5006</v>
      </c>
      <c r="E58" s="21">
        <v>3477</v>
      </c>
      <c r="F58" s="21">
        <v>2323</v>
      </c>
      <c r="G58" s="21">
        <v>1742</v>
      </c>
      <c r="H58" s="27">
        <f t="shared" si="0"/>
        <v>21031</v>
      </c>
      <c r="I58" s="26">
        <v>4403</v>
      </c>
      <c r="J58" s="26">
        <v>2310</v>
      </c>
      <c r="K58" s="26">
        <v>2093</v>
      </c>
      <c r="L58" s="26">
        <v>2085</v>
      </c>
      <c r="M58" s="26">
        <v>1482</v>
      </c>
      <c r="N58" s="27">
        <f t="shared" si="1"/>
        <v>12373</v>
      </c>
      <c r="O58" s="26">
        <v>604</v>
      </c>
      <c r="P58" s="26">
        <v>314</v>
      </c>
      <c r="Q58" s="26">
        <v>290</v>
      </c>
      <c r="R58" s="26">
        <v>495</v>
      </c>
      <c r="S58" s="26">
        <v>109</v>
      </c>
      <c r="T58" s="27">
        <f t="shared" si="2"/>
        <v>1812</v>
      </c>
      <c r="V58" s="11">
        <f t="shared" si="4"/>
        <v>13490</v>
      </c>
      <c r="W58" s="11">
        <f t="shared" si="4"/>
        <v>7630</v>
      </c>
      <c r="X58" s="11">
        <f t="shared" si="4"/>
        <v>5860</v>
      </c>
      <c r="Y58" s="11">
        <f t="shared" si="4"/>
        <v>4903</v>
      </c>
      <c r="Z58" s="11">
        <f t="shared" si="4"/>
        <v>3333</v>
      </c>
      <c r="AA58" s="11">
        <f t="shared" si="4"/>
        <v>35216</v>
      </c>
    </row>
    <row r="59" spans="1:27" ht="21">
      <c r="A59" s="18">
        <v>52</v>
      </c>
      <c r="B59" s="1" t="s">
        <v>9</v>
      </c>
      <c r="C59" s="21">
        <v>18460</v>
      </c>
      <c r="D59" s="21">
        <v>10240</v>
      </c>
      <c r="E59" s="21">
        <v>8220</v>
      </c>
      <c r="F59" s="21">
        <v>3631</v>
      </c>
      <c r="G59" s="21">
        <v>3692</v>
      </c>
      <c r="H59" s="27">
        <f t="shared" si="0"/>
        <v>44243</v>
      </c>
      <c r="I59" s="26">
        <v>4553</v>
      </c>
      <c r="J59" s="26">
        <v>2190</v>
      </c>
      <c r="K59" s="26">
        <v>2363</v>
      </c>
      <c r="L59" s="26">
        <v>1075</v>
      </c>
      <c r="M59" s="26">
        <v>1571</v>
      </c>
      <c r="N59" s="27">
        <f t="shared" si="1"/>
        <v>11752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7">
        <f t="shared" si="2"/>
        <v>0</v>
      </c>
      <c r="V59" s="11">
        <f t="shared" si="4"/>
        <v>23013</v>
      </c>
      <c r="W59" s="11">
        <f t="shared" si="4"/>
        <v>12430</v>
      </c>
      <c r="X59" s="11">
        <f t="shared" si="4"/>
        <v>10583</v>
      </c>
      <c r="Y59" s="11">
        <f t="shared" si="4"/>
        <v>4706</v>
      </c>
      <c r="Z59" s="11">
        <f t="shared" si="4"/>
        <v>5263</v>
      </c>
      <c r="AA59" s="11">
        <f t="shared" si="4"/>
        <v>55995</v>
      </c>
    </row>
    <row r="60" spans="1:27" ht="21">
      <c r="A60" s="18">
        <v>53</v>
      </c>
      <c r="B60" s="1" t="s">
        <v>10</v>
      </c>
      <c r="C60" s="21">
        <v>27166</v>
      </c>
      <c r="D60" s="21">
        <v>15633</v>
      </c>
      <c r="E60" s="21">
        <v>11533</v>
      </c>
      <c r="F60" s="21">
        <v>6489</v>
      </c>
      <c r="G60" s="21">
        <v>3542</v>
      </c>
      <c r="H60" s="27">
        <f t="shared" si="0"/>
        <v>64363</v>
      </c>
      <c r="I60" s="26">
        <v>8316</v>
      </c>
      <c r="J60" s="26">
        <v>4488</v>
      </c>
      <c r="K60" s="26">
        <v>3828</v>
      </c>
      <c r="L60" s="26">
        <v>2715</v>
      </c>
      <c r="M60" s="26">
        <v>3531</v>
      </c>
      <c r="N60" s="27">
        <f t="shared" si="1"/>
        <v>22878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7">
        <f t="shared" si="2"/>
        <v>0</v>
      </c>
      <c r="V60" s="11">
        <f t="shared" si="4"/>
        <v>35482</v>
      </c>
      <c r="W60" s="11">
        <f t="shared" si="4"/>
        <v>20121</v>
      </c>
      <c r="X60" s="11">
        <f t="shared" si="4"/>
        <v>15361</v>
      </c>
      <c r="Y60" s="11">
        <f t="shared" si="4"/>
        <v>9204</v>
      </c>
      <c r="Z60" s="11">
        <f t="shared" si="4"/>
        <v>7073</v>
      </c>
      <c r="AA60" s="11">
        <f t="shared" si="4"/>
        <v>87241</v>
      </c>
    </row>
    <row r="61" spans="1:27" ht="21">
      <c r="A61" s="18">
        <v>54</v>
      </c>
      <c r="B61" s="1" t="s">
        <v>51</v>
      </c>
      <c r="C61" s="21">
        <v>20943</v>
      </c>
      <c r="D61" s="21">
        <v>11652</v>
      </c>
      <c r="E61" s="21">
        <v>9291</v>
      </c>
      <c r="F61" s="21">
        <v>11386</v>
      </c>
      <c r="G61" s="21">
        <v>4343</v>
      </c>
      <c r="H61" s="27">
        <f t="shared" si="0"/>
        <v>57615</v>
      </c>
      <c r="I61" s="26">
        <v>28515</v>
      </c>
      <c r="J61" s="26">
        <v>11810</v>
      </c>
      <c r="K61" s="26">
        <v>16705</v>
      </c>
      <c r="L61" s="26">
        <v>370</v>
      </c>
      <c r="M61" s="26">
        <v>2003</v>
      </c>
      <c r="N61" s="27">
        <f t="shared" si="1"/>
        <v>59403</v>
      </c>
      <c r="O61" s="26">
        <v>3301</v>
      </c>
      <c r="P61" s="26">
        <v>1702</v>
      </c>
      <c r="Q61" s="26">
        <v>1599</v>
      </c>
      <c r="R61" s="26">
        <v>1695</v>
      </c>
      <c r="S61" s="26">
        <v>494</v>
      </c>
      <c r="T61" s="27">
        <f t="shared" si="2"/>
        <v>8791</v>
      </c>
      <c r="V61" s="11">
        <f t="shared" si="4"/>
        <v>52759</v>
      </c>
      <c r="W61" s="11">
        <f t="shared" si="4"/>
        <v>25164</v>
      </c>
      <c r="X61" s="11">
        <f t="shared" si="4"/>
        <v>27595</v>
      </c>
      <c r="Y61" s="11">
        <f t="shared" si="4"/>
        <v>13451</v>
      </c>
      <c r="Z61" s="11">
        <f t="shared" si="4"/>
        <v>6840</v>
      </c>
      <c r="AA61" s="11">
        <f t="shared" si="4"/>
        <v>125809</v>
      </c>
    </row>
    <row r="62" spans="1:27" ht="21">
      <c r="A62" s="18">
        <v>55</v>
      </c>
      <c r="B62" s="1" t="s">
        <v>27</v>
      </c>
      <c r="C62" s="21">
        <v>21067</v>
      </c>
      <c r="D62" s="21">
        <v>9715</v>
      </c>
      <c r="E62" s="21">
        <v>11352</v>
      </c>
      <c r="F62" s="21">
        <v>5211</v>
      </c>
      <c r="G62" s="21">
        <v>3501</v>
      </c>
      <c r="H62" s="27">
        <f t="shared" si="0"/>
        <v>50846</v>
      </c>
      <c r="I62" s="26">
        <v>7868</v>
      </c>
      <c r="J62" s="26">
        <v>3274</v>
      </c>
      <c r="K62" s="26">
        <v>4594</v>
      </c>
      <c r="L62" s="26">
        <v>2339</v>
      </c>
      <c r="M62" s="26">
        <v>4619</v>
      </c>
      <c r="N62" s="27">
        <f t="shared" si="1"/>
        <v>22694</v>
      </c>
      <c r="O62" s="26">
        <v>2559</v>
      </c>
      <c r="P62" s="26">
        <v>1333</v>
      </c>
      <c r="Q62" s="26">
        <v>1226</v>
      </c>
      <c r="R62" s="26">
        <v>542</v>
      </c>
      <c r="S62" s="26">
        <v>704</v>
      </c>
      <c r="T62" s="27">
        <f t="shared" si="2"/>
        <v>6364</v>
      </c>
      <c r="V62" s="11">
        <f t="shared" si="4"/>
        <v>31494</v>
      </c>
      <c r="W62" s="11">
        <f t="shared" si="4"/>
        <v>14322</v>
      </c>
      <c r="X62" s="11">
        <f t="shared" si="4"/>
        <v>17172</v>
      </c>
      <c r="Y62" s="11">
        <f t="shared" si="4"/>
        <v>8092</v>
      </c>
      <c r="Z62" s="11">
        <f t="shared" si="4"/>
        <v>8824</v>
      </c>
      <c r="AA62" s="11">
        <f t="shared" si="4"/>
        <v>79904</v>
      </c>
    </row>
    <row r="63" spans="1:27" ht="21">
      <c r="A63" s="18">
        <v>56</v>
      </c>
      <c r="B63" s="1" t="s">
        <v>42</v>
      </c>
      <c r="C63" s="21">
        <v>37736</v>
      </c>
      <c r="D63" s="21">
        <v>20160</v>
      </c>
      <c r="E63" s="21">
        <v>17576</v>
      </c>
      <c r="F63" s="21">
        <v>16818</v>
      </c>
      <c r="G63" s="21">
        <v>6114</v>
      </c>
      <c r="H63" s="27">
        <f t="shared" si="0"/>
        <v>98404</v>
      </c>
      <c r="I63" s="26">
        <v>13148</v>
      </c>
      <c r="J63" s="26">
        <v>6229</v>
      </c>
      <c r="K63" s="26">
        <v>6919</v>
      </c>
      <c r="L63" s="26">
        <v>5368</v>
      </c>
      <c r="M63" s="26">
        <v>3658</v>
      </c>
      <c r="N63" s="27">
        <f t="shared" si="1"/>
        <v>35322</v>
      </c>
      <c r="O63" s="26">
        <v>2253</v>
      </c>
      <c r="P63" s="26">
        <v>1179</v>
      </c>
      <c r="Q63" s="26">
        <v>1074</v>
      </c>
      <c r="R63" s="26">
        <v>1312</v>
      </c>
      <c r="S63" s="26">
        <v>538</v>
      </c>
      <c r="T63" s="27">
        <f t="shared" si="2"/>
        <v>6356</v>
      </c>
      <c r="V63" s="11">
        <f t="shared" si="4"/>
        <v>53137</v>
      </c>
      <c r="W63" s="11">
        <f t="shared" si="4"/>
        <v>27568</v>
      </c>
      <c r="X63" s="11">
        <f t="shared" si="4"/>
        <v>25569</v>
      </c>
      <c r="Y63" s="11">
        <f t="shared" si="4"/>
        <v>23498</v>
      </c>
      <c r="Z63" s="11">
        <f t="shared" si="4"/>
        <v>10310</v>
      </c>
      <c r="AA63" s="11">
        <f t="shared" si="4"/>
        <v>140082</v>
      </c>
    </row>
    <row r="64" spans="1:27" ht="21">
      <c r="A64" s="18">
        <v>57</v>
      </c>
      <c r="B64" s="2" t="s">
        <v>33</v>
      </c>
      <c r="C64" s="21">
        <v>17290</v>
      </c>
      <c r="D64" s="21">
        <v>7489</v>
      </c>
      <c r="E64" s="21">
        <v>9801</v>
      </c>
      <c r="F64" s="21">
        <v>4086</v>
      </c>
      <c r="G64" s="21">
        <v>1576</v>
      </c>
      <c r="H64" s="27">
        <f t="shared" si="0"/>
        <v>40242</v>
      </c>
      <c r="I64" s="26">
        <v>10700</v>
      </c>
      <c r="J64" s="26">
        <v>4667</v>
      </c>
      <c r="K64" s="26">
        <v>6033</v>
      </c>
      <c r="L64" s="26">
        <v>5354</v>
      </c>
      <c r="M64" s="26">
        <v>3827</v>
      </c>
      <c r="N64" s="27">
        <f t="shared" si="1"/>
        <v>30581</v>
      </c>
      <c r="O64" s="26">
        <v>1969</v>
      </c>
      <c r="P64" s="26">
        <v>789</v>
      </c>
      <c r="Q64" s="26">
        <v>1180</v>
      </c>
      <c r="R64" s="26">
        <v>720</v>
      </c>
      <c r="S64" s="26">
        <v>240</v>
      </c>
      <c r="T64" s="27">
        <f t="shared" si="2"/>
        <v>4898</v>
      </c>
      <c r="V64" s="11">
        <f t="shared" si="4"/>
        <v>29959</v>
      </c>
      <c r="W64" s="11">
        <f t="shared" si="4"/>
        <v>12945</v>
      </c>
      <c r="X64" s="11">
        <f t="shared" si="4"/>
        <v>17014</v>
      </c>
      <c r="Y64" s="11">
        <f t="shared" si="4"/>
        <v>10160</v>
      </c>
      <c r="Z64" s="11">
        <f t="shared" si="4"/>
        <v>5643</v>
      </c>
      <c r="AA64" s="11">
        <f t="shared" si="4"/>
        <v>75721</v>
      </c>
    </row>
    <row r="65" spans="1:27" ht="21">
      <c r="A65" s="18">
        <v>58</v>
      </c>
      <c r="B65" s="1" t="s">
        <v>32</v>
      </c>
      <c r="C65" s="21">
        <v>25659</v>
      </c>
      <c r="D65" s="21">
        <v>13364</v>
      </c>
      <c r="E65" s="21">
        <v>12295</v>
      </c>
      <c r="F65" s="21">
        <v>9927</v>
      </c>
      <c r="G65" s="21">
        <v>3846</v>
      </c>
      <c r="H65" s="27">
        <f t="shared" si="0"/>
        <v>65091</v>
      </c>
      <c r="I65" s="26">
        <v>24509</v>
      </c>
      <c r="J65" s="26">
        <v>11044</v>
      </c>
      <c r="K65" s="26">
        <v>13465</v>
      </c>
      <c r="L65" s="26">
        <v>1391</v>
      </c>
      <c r="M65" s="26">
        <v>9276</v>
      </c>
      <c r="N65" s="27">
        <f t="shared" si="1"/>
        <v>59685</v>
      </c>
      <c r="O65" s="26">
        <v>1673</v>
      </c>
      <c r="P65" s="26">
        <v>765</v>
      </c>
      <c r="Q65" s="26">
        <v>908</v>
      </c>
      <c r="R65" s="26">
        <v>1533</v>
      </c>
      <c r="S65" s="26">
        <v>1</v>
      </c>
      <c r="T65" s="27">
        <f t="shared" si="2"/>
        <v>4880</v>
      </c>
      <c r="V65" s="11">
        <f t="shared" si="4"/>
        <v>51841</v>
      </c>
      <c r="W65" s="11">
        <f t="shared" si="4"/>
        <v>25173</v>
      </c>
      <c r="X65" s="11">
        <f t="shared" si="4"/>
        <v>26668</v>
      </c>
      <c r="Y65" s="11">
        <f t="shared" si="4"/>
        <v>12851</v>
      </c>
      <c r="Z65" s="11">
        <f t="shared" si="4"/>
        <v>13123</v>
      </c>
      <c r="AA65" s="11">
        <f t="shared" si="4"/>
        <v>129656</v>
      </c>
    </row>
    <row r="66" spans="1:27" ht="21">
      <c r="A66" s="18">
        <v>59</v>
      </c>
      <c r="B66" s="1" t="s">
        <v>25</v>
      </c>
      <c r="C66" s="21">
        <v>37384</v>
      </c>
      <c r="D66" s="21">
        <v>18504</v>
      </c>
      <c r="E66" s="21">
        <v>18880</v>
      </c>
      <c r="F66" s="21">
        <v>15240</v>
      </c>
      <c r="G66" s="21">
        <v>2936</v>
      </c>
      <c r="H66" s="27">
        <f t="shared" si="0"/>
        <v>92944</v>
      </c>
      <c r="I66" s="26">
        <v>13364</v>
      </c>
      <c r="J66" s="26">
        <v>5647</v>
      </c>
      <c r="K66" s="26">
        <v>7717</v>
      </c>
      <c r="L66" s="26">
        <v>9397</v>
      </c>
      <c r="M66" s="26">
        <v>2081</v>
      </c>
      <c r="N66" s="27">
        <f t="shared" si="1"/>
        <v>38206</v>
      </c>
      <c r="O66" s="26">
        <v>1011</v>
      </c>
      <c r="P66" s="26">
        <v>407</v>
      </c>
      <c r="Q66" s="26">
        <v>604</v>
      </c>
      <c r="R66" s="26">
        <v>155</v>
      </c>
      <c r="S66" s="26">
        <v>141</v>
      </c>
      <c r="T66" s="27">
        <f t="shared" si="2"/>
        <v>2318</v>
      </c>
      <c r="V66" s="11">
        <f t="shared" si="4"/>
        <v>51759</v>
      </c>
      <c r="W66" s="11">
        <f t="shared" si="4"/>
        <v>24558</v>
      </c>
      <c r="X66" s="11">
        <f t="shared" si="4"/>
        <v>27201</v>
      </c>
      <c r="Y66" s="11">
        <f t="shared" si="4"/>
        <v>24792</v>
      </c>
      <c r="Z66" s="11">
        <f t="shared" si="4"/>
        <v>5158</v>
      </c>
      <c r="AA66" s="11">
        <f t="shared" si="4"/>
        <v>133468</v>
      </c>
    </row>
    <row r="67" spans="1:27" ht="21">
      <c r="A67" s="18">
        <v>60</v>
      </c>
      <c r="B67" s="2" t="s">
        <v>56</v>
      </c>
      <c r="C67" s="21">
        <v>38519</v>
      </c>
      <c r="D67" s="21">
        <v>17833</v>
      </c>
      <c r="E67" s="21">
        <v>20686</v>
      </c>
      <c r="F67" s="21">
        <v>17216</v>
      </c>
      <c r="G67" s="21">
        <v>10422</v>
      </c>
      <c r="H67" s="27">
        <f t="shared" si="0"/>
        <v>104676</v>
      </c>
      <c r="I67" s="26">
        <v>23750</v>
      </c>
      <c r="J67" s="26">
        <v>11274</v>
      </c>
      <c r="K67" s="26">
        <v>12476</v>
      </c>
      <c r="L67" s="26">
        <v>8634</v>
      </c>
      <c r="M67" s="26">
        <v>15116</v>
      </c>
      <c r="N67" s="27">
        <f t="shared" si="1"/>
        <v>71250</v>
      </c>
      <c r="O67" s="26">
        <v>4157</v>
      </c>
      <c r="P67" s="26">
        <v>2243</v>
      </c>
      <c r="Q67" s="26">
        <v>1914</v>
      </c>
      <c r="R67" s="26">
        <v>2126</v>
      </c>
      <c r="S67" s="26">
        <v>546</v>
      </c>
      <c r="T67" s="27">
        <f t="shared" si="2"/>
        <v>10986</v>
      </c>
      <c r="V67" s="11">
        <f t="shared" si="4"/>
        <v>66426</v>
      </c>
      <c r="W67" s="11">
        <f t="shared" si="4"/>
        <v>31350</v>
      </c>
      <c r="X67" s="11">
        <f t="shared" si="4"/>
        <v>35076</v>
      </c>
      <c r="Y67" s="11">
        <f t="shared" si="4"/>
        <v>27976</v>
      </c>
      <c r="Z67" s="11">
        <f t="shared" si="4"/>
        <v>26084</v>
      </c>
      <c r="AA67" s="11">
        <f t="shared" si="4"/>
        <v>186912</v>
      </c>
    </row>
    <row r="68" spans="1:27" ht="21">
      <c r="A68" s="18">
        <v>61</v>
      </c>
      <c r="B68" s="1" t="s">
        <v>53</v>
      </c>
      <c r="C68" s="21">
        <v>35731</v>
      </c>
      <c r="D68" s="21">
        <v>20254</v>
      </c>
      <c r="E68" s="21">
        <v>15477</v>
      </c>
      <c r="F68" s="21">
        <v>11702</v>
      </c>
      <c r="G68" s="21">
        <v>7074</v>
      </c>
      <c r="H68" s="27">
        <f t="shared" si="0"/>
        <v>90238</v>
      </c>
      <c r="I68" s="26">
        <v>27827</v>
      </c>
      <c r="J68" s="26">
        <v>14509</v>
      </c>
      <c r="K68" s="26">
        <v>13318</v>
      </c>
      <c r="L68" s="26">
        <v>7106</v>
      </c>
      <c r="M68" s="26">
        <v>9725</v>
      </c>
      <c r="N68" s="27">
        <f t="shared" si="1"/>
        <v>72485</v>
      </c>
      <c r="O68" s="26">
        <v>7147</v>
      </c>
      <c r="P68" s="26">
        <v>4302</v>
      </c>
      <c r="Q68" s="26">
        <v>2845</v>
      </c>
      <c r="R68" s="26">
        <v>2110</v>
      </c>
      <c r="S68" s="26">
        <v>4353</v>
      </c>
      <c r="T68" s="27">
        <f t="shared" si="2"/>
        <v>20757</v>
      </c>
      <c r="V68" s="11">
        <f t="shared" si="4"/>
        <v>70705</v>
      </c>
      <c r="W68" s="11">
        <f t="shared" si="4"/>
        <v>39065</v>
      </c>
      <c r="X68" s="11">
        <f t="shared" si="4"/>
        <v>31640</v>
      </c>
      <c r="Y68" s="11">
        <f t="shared" si="4"/>
        <v>20918</v>
      </c>
      <c r="Z68" s="11">
        <f t="shared" si="4"/>
        <v>21152</v>
      </c>
      <c r="AA68" s="11">
        <f t="shared" si="4"/>
        <v>183480</v>
      </c>
    </row>
    <row r="69" spans="1:27" ht="21">
      <c r="A69" s="18">
        <v>62</v>
      </c>
      <c r="B69" s="1" t="s">
        <v>78</v>
      </c>
      <c r="C69" s="21">
        <v>33367</v>
      </c>
      <c r="D69" s="21">
        <v>18596</v>
      </c>
      <c r="E69" s="21">
        <v>14771</v>
      </c>
      <c r="F69" s="21">
        <v>11880</v>
      </c>
      <c r="G69" s="21">
        <v>6672</v>
      </c>
      <c r="H69" s="27">
        <f t="shared" si="0"/>
        <v>85286</v>
      </c>
      <c r="I69" s="26">
        <v>27848</v>
      </c>
      <c r="J69" s="26">
        <v>13087</v>
      </c>
      <c r="K69" s="26">
        <v>14761</v>
      </c>
      <c r="L69" s="26">
        <v>2551</v>
      </c>
      <c r="M69" s="26">
        <v>5086</v>
      </c>
      <c r="N69" s="27">
        <f t="shared" si="1"/>
        <v>63333</v>
      </c>
      <c r="O69" s="26">
        <v>3335</v>
      </c>
      <c r="P69" s="26">
        <v>1803</v>
      </c>
      <c r="Q69" s="26">
        <v>1532</v>
      </c>
      <c r="R69" s="26">
        <v>822</v>
      </c>
      <c r="S69" s="26">
        <v>624</v>
      </c>
      <c r="T69" s="27">
        <f t="shared" si="2"/>
        <v>8116</v>
      </c>
      <c r="V69" s="11">
        <f t="shared" si="4"/>
        <v>64550</v>
      </c>
      <c r="W69" s="11">
        <f t="shared" si="4"/>
        <v>33486</v>
      </c>
      <c r="X69" s="11">
        <f t="shared" si="4"/>
        <v>31064</v>
      </c>
      <c r="Y69" s="11">
        <f t="shared" si="4"/>
        <v>15253</v>
      </c>
      <c r="Z69" s="11">
        <f t="shared" si="4"/>
        <v>12382</v>
      </c>
      <c r="AA69" s="11">
        <f t="shared" si="4"/>
        <v>156735</v>
      </c>
    </row>
    <row r="70" spans="1:27" ht="21">
      <c r="A70" s="18">
        <v>63</v>
      </c>
      <c r="B70" s="1" t="s">
        <v>35</v>
      </c>
      <c r="C70" s="21">
        <v>15126</v>
      </c>
      <c r="D70" s="21">
        <v>6728</v>
      </c>
      <c r="E70" s="21">
        <v>8398</v>
      </c>
      <c r="F70" s="21">
        <v>6348</v>
      </c>
      <c r="G70" s="21">
        <v>5334</v>
      </c>
      <c r="H70" s="27">
        <f t="shared" si="0"/>
        <v>41934</v>
      </c>
      <c r="I70" s="26">
        <v>15227</v>
      </c>
      <c r="J70" s="26">
        <v>4397</v>
      </c>
      <c r="K70" s="26">
        <v>10830</v>
      </c>
      <c r="L70" s="26">
        <v>2489</v>
      </c>
      <c r="M70" s="26">
        <v>6470</v>
      </c>
      <c r="N70" s="27">
        <f t="shared" si="1"/>
        <v>39413</v>
      </c>
      <c r="O70" s="26">
        <v>5260</v>
      </c>
      <c r="P70" s="26">
        <v>2096</v>
      </c>
      <c r="Q70" s="26">
        <v>3164</v>
      </c>
      <c r="R70" s="26">
        <v>2899</v>
      </c>
      <c r="S70" s="26">
        <v>1061</v>
      </c>
      <c r="T70" s="27">
        <f t="shared" si="2"/>
        <v>14480</v>
      </c>
      <c r="V70" s="11">
        <f t="shared" si="4"/>
        <v>35613</v>
      </c>
      <c r="W70" s="11">
        <f t="shared" si="4"/>
        <v>13221</v>
      </c>
      <c r="X70" s="11">
        <f t="shared" si="4"/>
        <v>22392</v>
      </c>
      <c r="Y70" s="11">
        <f t="shared" si="4"/>
        <v>11736</v>
      </c>
      <c r="Z70" s="11">
        <f t="shared" si="4"/>
        <v>12865</v>
      </c>
      <c r="AA70" s="11">
        <f t="shared" si="4"/>
        <v>95827</v>
      </c>
    </row>
    <row r="71" spans="1:27" ht="21">
      <c r="A71" s="18">
        <v>64</v>
      </c>
      <c r="B71" s="1" t="s">
        <v>31</v>
      </c>
      <c r="C71" s="21">
        <v>20885</v>
      </c>
      <c r="D71" s="21">
        <v>11041</v>
      </c>
      <c r="E71" s="21">
        <v>9844</v>
      </c>
      <c r="F71" s="21">
        <v>9861</v>
      </c>
      <c r="G71" s="21">
        <v>3817</v>
      </c>
      <c r="H71" s="27">
        <f t="shared" si="0"/>
        <v>55448</v>
      </c>
      <c r="I71" s="26">
        <v>6404</v>
      </c>
      <c r="J71" s="26">
        <v>2894</v>
      </c>
      <c r="K71" s="26">
        <v>3510</v>
      </c>
      <c r="L71" s="26">
        <v>91</v>
      </c>
      <c r="M71" s="26">
        <v>6313</v>
      </c>
      <c r="N71" s="27">
        <f t="shared" si="1"/>
        <v>19212</v>
      </c>
      <c r="O71" s="26">
        <v>5782</v>
      </c>
      <c r="P71" s="26">
        <v>2772</v>
      </c>
      <c r="Q71" s="26">
        <v>3010</v>
      </c>
      <c r="R71" s="26">
        <v>3656</v>
      </c>
      <c r="S71" s="26">
        <v>1412</v>
      </c>
      <c r="T71" s="27">
        <f t="shared" si="2"/>
        <v>16632</v>
      </c>
      <c r="V71" s="11">
        <f t="shared" si="4"/>
        <v>33071</v>
      </c>
      <c r="W71" s="11">
        <f t="shared" si="4"/>
        <v>16707</v>
      </c>
      <c r="X71" s="11">
        <f t="shared" si="4"/>
        <v>16364</v>
      </c>
      <c r="Y71" s="11">
        <f t="shared" si="4"/>
        <v>13608</v>
      </c>
      <c r="Z71" s="11">
        <f t="shared" si="4"/>
        <v>11542</v>
      </c>
      <c r="AA71" s="11">
        <f t="shared" si="4"/>
        <v>91292</v>
      </c>
    </row>
    <row r="72" spans="1:27" ht="21">
      <c r="A72" s="18">
        <v>65</v>
      </c>
      <c r="B72" s="1" t="s">
        <v>71</v>
      </c>
      <c r="C72" s="21">
        <v>14522</v>
      </c>
      <c r="D72" s="21">
        <v>7200</v>
      </c>
      <c r="E72" s="21">
        <v>7322</v>
      </c>
      <c r="F72" s="21">
        <v>2133</v>
      </c>
      <c r="G72" s="21">
        <v>3057</v>
      </c>
      <c r="H72" s="27">
        <f t="shared" ref="H72:H82" si="5">+C72+D72+E72+F72+G72</f>
        <v>34234</v>
      </c>
      <c r="I72" s="26">
        <v>3734</v>
      </c>
      <c r="J72" s="26">
        <v>1412</v>
      </c>
      <c r="K72" s="26">
        <v>2322</v>
      </c>
      <c r="L72" s="26">
        <v>1226</v>
      </c>
      <c r="M72" s="26">
        <v>1099</v>
      </c>
      <c r="N72" s="27">
        <f t="shared" ref="N72:N82" si="6">+I72+J72+K72+L72+M72</f>
        <v>9793</v>
      </c>
      <c r="O72" s="26">
        <v>5238</v>
      </c>
      <c r="P72" s="26">
        <v>2203</v>
      </c>
      <c r="Q72" s="26">
        <v>3035</v>
      </c>
      <c r="R72" s="26">
        <v>623</v>
      </c>
      <c r="S72" s="26">
        <v>650</v>
      </c>
      <c r="T72" s="27">
        <f t="shared" ref="T72:T82" si="7">+O72+P72+Q72+R72+S72</f>
        <v>11749</v>
      </c>
      <c r="V72" s="11">
        <f t="shared" ref="V72:AA82" si="8">+C72+I72+O72</f>
        <v>23494</v>
      </c>
      <c r="W72" s="11">
        <f t="shared" si="8"/>
        <v>10815</v>
      </c>
      <c r="X72" s="11">
        <f t="shared" si="8"/>
        <v>12679</v>
      </c>
      <c r="Y72" s="11">
        <f t="shared" si="8"/>
        <v>3982</v>
      </c>
      <c r="Z72" s="11">
        <f t="shared" si="8"/>
        <v>4806</v>
      </c>
      <c r="AA72" s="11">
        <f t="shared" si="8"/>
        <v>55776</v>
      </c>
    </row>
    <row r="73" spans="1:27" ht="21">
      <c r="A73" s="18">
        <v>66</v>
      </c>
      <c r="B73" s="3" t="s">
        <v>111</v>
      </c>
      <c r="C73" s="21">
        <v>12165</v>
      </c>
      <c r="D73" s="21">
        <v>6573</v>
      </c>
      <c r="E73" s="21">
        <v>5592</v>
      </c>
      <c r="F73" s="21">
        <v>3402</v>
      </c>
      <c r="G73" s="21">
        <v>1410</v>
      </c>
      <c r="H73" s="27">
        <f t="shared" si="5"/>
        <v>29142</v>
      </c>
      <c r="I73" s="26">
        <v>10784</v>
      </c>
      <c r="J73" s="26">
        <v>4978</v>
      </c>
      <c r="K73" s="26">
        <v>5806</v>
      </c>
      <c r="L73" s="26">
        <v>3669</v>
      </c>
      <c r="M73" s="26">
        <v>7115</v>
      </c>
      <c r="N73" s="27">
        <f t="shared" si="6"/>
        <v>32352</v>
      </c>
      <c r="O73" s="26">
        <v>1401</v>
      </c>
      <c r="P73" s="26">
        <v>705</v>
      </c>
      <c r="Q73" s="26">
        <v>696</v>
      </c>
      <c r="R73" s="26">
        <v>357</v>
      </c>
      <c r="S73" s="26">
        <v>135</v>
      </c>
      <c r="T73" s="27">
        <f t="shared" si="7"/>
        <v>3294</v>
      </c>
      <c r="V73" s="11">
        <f t="shared" si="8"/>
        <v>24350</v>
      </c>
      <c r="W73" s="11">
        <f t="shared" si="8"/>
        <v>12256</v>
      </c>
      <c r="X73" s="11">
        <f t="shared" si="8"/>
        <v>12094</v>
      </c>
      <c r="Y73" s="11">
        <f t="shared" si="8"/>
        <v>7428</v>
      </c>
      <c r="Z73" s="11">
        <f t="shared" si="8"/>
        <v>8660</v>
      </c>
      <c r="AA73" s="11">
        <f t="shared" si="8"/>
        <v>64788</v>
      </c>
    </row>
    <row r="74" spans="1:27" ht="21">
      <c r="A74" s="18">
        <v>67</v>
      </c>
      <c r="B74" s="2" t="s">
        <v>26</v>
      </c>
      <c r="C74" s="21">
        <v>49497</v>
      </c>
      <c r="D74" s="21">
        <v>27511</v>
      </c>
      <c r="E74" s="21">
        <v>21986</v>
      </c>
      <c r="F74" s="21">
        <v>29256</v>
      </c>
      <c r="G74" s="21">
        <v>15484</v>
      </c>
      <c r="H74" s="27">
        <f t="shared" si="5"/>
        <v>143734</v>
      </c>
      <c r="I74" s="26">
        <v>12738</v>
      </c>
      <c r="J74" s="26">
        <v>5926</v>
      </c>
      <c r="K74" s="26">
        <v>6812</v>
      </c>
      <c r="L74" s="26">
        <v>3355</v>
      </c>
      <c r="M74" s="26">
        <v>6961</v>
      </c>
      <c r="N74" s="27">
        <f t="shared" si="6"/>
        <v>35792</v>
      </c>
      <c r="O74" s="26">
        <v>5271</v>
      </c>
      <c r="P74" s="26">
        <v>2208</v>
      </c>
      <c r="Q74" s="26">
        <v>3063</v>
      </c>
      <c r="R74" s="26">
        <v>2912</v>
      </c>
      <c r="S74" s="26">
        <v>1794</v>
      </c>
      <c r="T74" s="27">
        <f t="shared" si="7"/>
        <v>15248</v>
      </c>
      <c r="V74" s="11">
        <f t="shared" si="8"/>
        <v>67506</v>
      </c>
      <c r="W74" s="11">
        <f t="shared" si="8"/>
        <v>35645</v>
      </c>
      <c r="X74" s="11">
        <f t="shared" si="8"/>
        <v>31861</v>
      </c>
      <c r="Y74" s="11">
        <f t="shared" si="8"/>
        <v>35523</v>
      </c>
      <c r="Z74" s="11">
        <f t="shared" si="8"/>
        <v>24239</v>
      </c>
      <c r="AA74" s="11">
        <f t="shared" si="8"/>
        <v>194774</v>
      </c>
    </row>
    <row r="75" spans="1:27" ht="21">
      <c r="A75" s="18">
        <v>68</v>
      </c>
      <c r="B75" s="1" t="s">
        <v>74</v>
      </c>
      <c r="C75" s="21">
        <v>15379</v>
      </c>
      <c r="D75" s="21">
        <v>8137</v>
      </c>
      <c r="E75" s="21">
        <v>7242</v>
      </c>
      <c r="F75" s="21">
        <v>3936</v>
      </c>
      <c r="G75" s="21">
        <v>1940</v>
      </c>
      <c r="H75" s="27">
        <f t="shared" si="5"/>
        <v>36634</v>
      </c>
      <c r="I75" s="26">
        <v>1164</v>
      </c>
      <c r="J75" s="26">
        <v>486</v>
      </c>
      <c r="K75" s="26">
        <v>678</v>
      </c>
      <c r="L75" s="26">
        <v>914</v>
      </c>
      <c r="M75" s="26">
        <v>250</v>
      </c>
      <c r="N75" s="27">
        <f t="shared" si="6"/>
        <v>3492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7">
        <f t="shared" si="7"/>
        <v>0</v>
      </c>
      <c r="V75" s="11">
        <f t="shared" si="8"/>
        <v>16543</v>
      </c>
      <c r="W75" s="11">
        <f t="shared" si="8"/>
        <v>8623</v>
      </c>
      <c r="X75" s="11">
        <f t="shared" si="8"/>
        <v>7920</v>
      </c>
      <c r="Y75" s="11">
        <f t="shared" si="8"/>
        <v>4850</v>
      </c>
      <c r="Z75" s="11">
        <f t="shared" si="8"/>
        <v>2190</v>
      </c>
      <c r="AA75" s="11">
        <f t="shared" si="8"/>
        <v>40126</v>
      </c>
    </row>
    <row r="76" spans="1:27" ht="21">
      <c r="A76" s="18">
        <v>69</v>
      </c>
      <c r="B76" s="1" t="s">
        <v>112</v>
      </c>
      <c r="C76" s="21">
        <v>9439</v>
      </c>
      <c r="D76" s="21">
        <v>4704</v>
      </c>
      <c r="E76" s="21">
        <v>4735</v>
      </c>
      <c r="F76" s="21">
        <v>1170</v>
      </c>
      <c r="G76" s="21">
        <v>2084</v>
      </c>
      <c r="H76" s="27">
        <f t="shared" si="5"/>
        <v>22132</v>
      </c>
      <c r="I76" s="26">
        <v>7400</v>
      </c>
      <c r="J76" s="26">
        <v>3782</v>
      </c>
      <c r="K76" s="26">
        <v>3618</v>
      </c>
      <c r="L76" s="26">
        <v>726</v>
      </c>
      <c r="M76" s="26">
        <v>2827</v>
      </c>
      <c r="N76" s="27">
        <f t="shared" si="6"/>
        <v>18353</v>
      </c>
      <c r="O76" s="26">
        <v>1171</v>
      </c>
      <c r="P76" s="26">
        <v>473</v>
      </c>
      <c r="Q76" s="26">
        <v>698</v>
      </c>
      <c r="R76" s="26">
        <v>12</v>
      </c>
      <c r="S76" s="26">
        <v>15</v>
      </c>
      <c r="T76" s="27">
        <f t="shared" si="7"/>
        <v>2369</v>
      </c>
      <c r="V76" s="11">
        <f t="shared" si="8"/>
        <v>18010</v>
      </c>
      <c r="W76" s="11">
        <f t="shared" si="8"/>
        <v>8959</v>
      </c>
      <c r="X76" s="11">
        <f t="shared" si="8"/>
        <v>9051</v>
      </c>
      <c r="Y76" s="11">
        <f t="shared" si="8"/>
        <v>1908</v>
      </c>
      <c r="Z76" s="11">
        <f t="shared" si="8"/>
        <v>4926</v>
      </c>
      <c r="AA76" s="11">
        <f t="shared" si="8"/>
        <v>42854</v>
      </c>
    </row>
    <row r="77" spans="1:27" ht="21">
      <c r="A77" s="18">
        <v>70</v>
      </c>
      <c r="B77" s="1" t="s">
        <v>49</v>
      </c>
      <c r="C77" s="21">
        <v>26893</v>
      </c>
      <c r="D77" s="21">
        <v>14557</v>
      </c>
      <c r="E77" s="21">
        <v>12336</v>
      </c>
      <c r="F77" s="21">
        <v>6220</v>
      </c>
      <c r="G77" s="21">
        <v>3359</v>
      </c>
      <c r="H77" s="27">
        <f t="shared" si="5"/>
        <v>63365</v>
      </c>
      <c r="I77" s="26">
        <v>12316</v>
      </c>
      <c r="J77" s="26">
        <v>5572</v>
      </c>
      <c r="K77" s="26">
        <v>6744</v>
      </c>
      <c r="L77" s="26">
        <v>4058</v>
      </c>
      <c r="M77" s="26">
        <v>5288</v>
      </c>
      <c r="N77" s="27">
        <f t="shared" si="6"/>
        <v>33978</v>
      </c>
      <c r="O77" s="26">
        <v>1785</v>
      </c>
      <c r="P77" s="26">
        <v>851</v>
      </c>
      <c r="Q77" s="26">
        <v>934</v>
      </c>
      <c r="R77" s="26">
        <v>811</v>
      </c>
      <c r="S77" s="26">
        <v>65</v>
      </c>
      <c r="T77" s="27">
        <f t="shared" si="7"/>
        <v>4446</v>
      </c>
      <c r="V77" s="11">
        <f t="shared" si="8"/>
        <v>40994</v>
      </c>
      <c r="W77" s="11">
        <f t="shared" si="8"/>
        <v>20980</v>
      </c>
      <c r="X77" s="11">
        <f t="shared" si="8"/>
        <v>20014</v>
      </c>
      <c r="Y77" s="11">
        <f t="shared" si="8"/>
        <v>11089</v>
      </c>
      <c r="Z77" s="11">
        <f t="shared" si="8"/>
        <v>8712</v>
      </c>
      <c r="AA77" s="11">
        <f t="shared" si="8"/>
        <v>101789</v>
      </c>
    </row>
    <row r="78" spans="1:27" ht="21">
      <c r="A78" s="18">
        <v>71</v>
      </c>
      <c r="B78" s="1" t="s">
        <v>22</v>
      </c>
      <c r="C78" s="21">
        <v>49459</v>
      </c>
      <c r="D78" s="21">
        <v>26769</v>
      </c>
      <c r="E78" s="21">
        <v>22690</v>
      </c>
      <c r="F78" s="21">
        <v>19590</v>
      </c>
      <c r="G78" s="21">
        <v>11779</v>
      </c>
      <c r="H78" s="27">
        <f t="shared" si="5"/>
        <v>130287</v>
      </c>
      <c r="I78" s="26">
        <v>24440</v>
      </c>
      <c r="J78" s="26">
        <v>11033</v>
      </c>
      <c r="K78" s="26">
        <v>13407</v>
      </c>
      <c r="L78" s="26">
        <v>9014</v>
      </c>
      <c r="M78" s="26">
        <v>15436</v>
      </c>
      <c r="N78" s="27">
        <f t="shared" si="6"/>
        <v>73330</v>
      </c>
      <c r="O78" s="26">
        <v>9026</v>
      </c>
      <c r="P78" s="26">
        <v>4544</v>
      </c>
      <c r="Q78" s="26">
        <v>4482</v>
      </c>
      <c r="R78" s="26">
        <v>2643</v>
      </c>
      <c r="S78" s="26">
        <v>816</v>
      </c>
      <c r="T78" s="27">
        <f t="shared" si="7"/>
        <v>21511</v>
      </c>
      <c r="V78" s="11">
        <f t="shared" si="8"/>
        <v>82925</v>
      </c>
      <c r="W78" s="11">
        <f t="shared" si="8"/>
        <v>42346</v>
      </c>
      <c r="X78" s="11">
        <f t="shared" si="8"/>
        <v>40579</v>
      </c>
      <c r="Y78" s="11">
        <f t="shared" si="8"/>
        <v>31247</v>
      </c>
      <c r="Z78" s="11">
        <f t="shared" si="8"/>
        <v>28031</v>
      </c>
      <c r="AA78" s="11">
        <f t="shared" si="8"/>
        <v>225128</v>
      </c>
    </row>
    <row r="79" spans="1:27" ht="21">
      <c r="A79" s="18">
        <v>72</v>
      </c>
      <c r="B79" s="1" t="s">
        <v>43</v>
      </c>
      <c r="C79" s="21">
        <v>16568</v>
      </c>
      <c r="D79" s="21">
        <v>9111</v>
      </c>
      <c r="E79" s="21">
        <v>7457</v>
      </c>
      <c r="F79" s="21">
        <v>11280</v>
      </c>
      <c r="G79" s="21">
        <v>5288</v>
      </c>
      <c r="H79" s="27">
        <f t="shared" si="5"/>
        <v>49704</v>
      </c>
      <c r="I79" s="26">
        <v>9661</v>
      </c>
      <c r="J79" s="26">
        <v>5273</v>
      </c>
      <c r="K79" s="26">
        <v>4388</v>
      </c>
      <c r="L79" s="26">
        <v>4566</v>
      </c>
      <c r="M79" s="26">
        <v>5095</v>
      </c>
      <c r="N79" s="27">
        <f t="shared" si="6"/>
        <v>28983</v>
      </c>
      <c r="O79" s="26">
        <v>740</v>
      </c>
      <c r="P79" s="26">
        <v>440</v>
      </c>
      <c r="Q79" s="26">
        <v>300</v>
      </c>
      <c r="R79" s="26">
        <v>502</v>
      </c>
      <c r="S79" s="26">
        <v>238</v>
      </c>
      <c r="T79" s="27">
        <f t="shared" si="7"/>
        <v>2220</v>
      </c>
      <c r="V79" s="11">
        <f t="shared" si="8"/>
        <v>26969</v>
      </c>
      <c r="W79" s="11">
        <f t="shared" si="8"/>
        <v>14824</v>
      </c>
      <c r="X79" s="11">
        <f t="shared" si="8"/>
        <v>12145</v>
      </c>
      <c r="Y79" s="11">
        <f t="shared" si="8"/>
        <v>16348</v>
      </c>
      <c r="Z79" s="11">
        <f t="shared" si="8"/>
        <v>10621</v>
      </c>
      <c r="AA79" s="11">
        <f t="shared" si="8"/>
        <v>80907</v>
      </c>
    </row>
    <row r="80" spans="1:27" ht="21">
      <c r="A80" s="18">
        <v>73</v>
      </c>
      <c r="B80" s="1" t="s">
        <v>65</v>
      </c>
      <c r="C80" s="21">
        <v>19639</v>
      </c>
      <c r="D80" s="21">
        <v>10651</v>
      </c>
      <c r="E80" s="21">
        <v>8988</v>
      </c>
      <c r="F80" s="21">
        <v>3401</v>
      </c>
      <c r="G80" s="21">
        <v>2784</v>
      </c>
      <c r="H80" s="27">
        <f t="shared" si="5"/>
        <v>45463</v>
      </c>
      <c r="I80" s="26">
        <v>25849</v>
      </c>
      <c r="J80" s="26">
        <v>12188</v>
      </c>
      <c r="K80" s="26">
        <v>13661</v>
      </c>
      <c r="L80" s="26">
        <v>7095</v>
      </c>
      <c r="M80" s="26">
        <v>12862</v>
      </c>
      <c r="N80" s="27">
        <f t="shared" si="6"/>
        <v>71655</v>
      </c>
      <c r="O80" s="26">
        <v>3411</v>
      </c>
      <c r="P80" s="26">
        <v>1588</v>
      </c>
      <c r="Q80" s="26">
        <v>1823</v>
      </c>
      <c r="R80" s="26">
        <v>383</v>
      </c>
      <c r="S80" s="26">
        <v>290</v>
      </c>
      <c r="T80" s="27">
        <f t="shared" si="7"/>
        <v>7495</v>
      </c>
      <c r="V80" s="11">
        <f t="shared" si="8"/>
        <v>48899</v>
      </c>
      <c r="W80" s="11">
        <f t="shared" si="8"/>
        <v>24427</v>
      </c>
      <c r="X80" s="11">
        <f t="shared" si="8"/>
        <v>24472</v>
      </c>
      <c r="Y80" s="11">
        <f t="shared" si="8"/>
        <v>10879</v>
      </c>
      <c r="Z80" s="11">
        <f t="shared" si="8"/>
        <v>15936</v>
      </c>
      <c r="AA80" s="11">
        <f t="shared" si="8"/>
        <v>124613</v>
      </c>
    </row>
    <row r="81" spans="1:27" ht="21">
      <c r="A81" s="18">
        <v>74</v>
      </c>
      <c r="B81" s="1" t="s">
        <v>21</v>
      </c>
      <c r="C81" s="21">
        <v>48967</v>
      </c>
      <c r="D81" s="21">
        <v>26627</v>
      </c>
      <c r="E81" s="21">
        <v>22340</v>
      </c>
      <c r="F81" s="21">
        <v>17015</v>
      </c>
      <c r="G81" s="21">
        <v>4958</v>
      </c>
      <c r="H81" s="27">
        <f t="shared" si="5"/>
        <v>119907</v>
      </c>
      <c r="I81" s="26">
        <v>26061</v>
      </c>
      <c r="J81" s="26">
        <v>10927</v>
      </c>
      <c r="K81" s="26">
        <v>15134</v>
      </c>
      <c r="L81" s="26">
        <v>7134</v>
      </c>
      <c r="M81" s="26">
        <v>9886</v>
      </c>
      <c r="N81" s="27">
        <f t="shared" si="6"/>
        <v>69142</v>
      </c>
      <c r="O81" s="26">
        <v>1683</v>
      </c>
      <c r="P81" s="26">
        <v>1034</v>
      </c>
      <c r="Q81" s="26">
        <v>649</v>
      </c>
      <c r="R81" s="26">
        <v>596</v>
      </c>
      <c r="S81" s="26">
        <v>142</v>
      </c>
      <c r="T81" s="27">
        <f t="shared" si="7"/>
        <v>4104</v>
      </c>
      <c r="V81" s="11">
        <f t="shared" si="8"/>
        <v>76711</v>
      </c>
      <c r="W81" s="11">
        <f t="shared" si="8"/>
        <v>38588</v>
      </c>
      <c r="X81" s="11">
        <f t="shared" si="8"/>
        <v>38123</v>
      </c>
      <c r="Y81" s="11">
        <f t="shared" si="8"/>
        <v>24745</v>
      </c>
      <c r="Z81" s="11">
        <f t="shared" si="8"/>
        <v>14986</v>
      </c>
      <c r="AA81" s="11">
        <f t="shared" si="8"/>
        <v>193153</v>
      </c>
    </row>
    <row r="82" spans="1:27" ht="21">
      <c r="A82" s="18">
        <v>75</v>
      </c>
      <c r="B82" s="1" t="s">
        <v>37</v>
      </c>
      <c r="C82" s="21">
        <v>15582</v>
      </c>
      <c r="D82" s="21">
        <v>8405</v>
      </c>
      <c r="E82" s="21">
        <v>7177</v>
      </c>
      <c r="F82" s="21">
        <v>6968</v>
      </c>
      <c r="G82" s="21">
        <v>2830</v>
      </c>
      <c r="H82" s="27">
        <f t="shared" si="5"/>
        <v>40962</v>
      </c>
      <c r="I82" s="26">
        <v>15457</v>
      </c>
      <c r="J82" s="26">
        <v>7178</v>
      </c>
      <c r="K82" s="26">
        <v>8279</v>
      </c>
      <c r="L82" s="26">
        <v>4896</v>
      </c>
      <c r="M82" s="26">
        <v>10561</v>
      </c>
      <c r="N82" s="27">
        <f t="shared" si="6"/>
        <v>46371</v>
      </c>
      <c r="O82" s="26">
        <v>533</v>
      </c>
      <c r="P82" s="26">
        <v>255</v>
      </c>
      <c r="Q82" s="26">
        <v>278</v>
      </c>
      <c r="R82" s="26">
        <v>182</v>
      </c>
      <c r="S82" s="26">
        <v>29</v>
      </c>
      <c r="T82" s="27">
        <f t="shared" si="7"/>
        <v>1277</v>
      </c>
      <c r="V82" s="11">
        <f t="shared" si="8"/>
        <v>31572</v>
      </c>
      <c r="W82" s="11">
        <f t="shared" si="8"/>
        <v>15838</v>
      </c>
      <c r="X82" s="11">
        <f t="shared" si="8"/>
        <v>15734</v>
      </c>
      <c r="Y82" s="11">
        <f t="shared" si="8"/>
        <v>12046</v>
      </c>
      <c r="Z82" s="11">
        <f t="shared" si="8"/>
        <v>13420</v>
      </c>
      <c r="AA82" s="11">
        <f t="shared" si="8"/>
        <v>88610</v>
      </c>
    </row>
    <row r="83" spans="1:27" ht="15.75" thickBot="1"/>
    <row r="84" spans="1:27" ht="31.9" customHeight="1" thickBot="1">
      <c r="B84" s="17" t="s">
        <v>113</v>
      </c>
      <c r="C84" s="16">
        <f>+SUM(C8:C82)</f>
        <v>1652481</v>
      </c>
      <c r="D84" s="12">
        <f>+SUM(D8:D82)</f>
        <v>890014</v>
      </c>
      <c r="E84" s="12">
        <f t="shared" ref="E84:G84" si="9">+SUM(E8:E82)</f>
        <v>762467</v>
      </c>
      <c r="F84" s="12">
        <f t="shared" si="9"/>
        <v>625251</v>
      </c>
      <c r="G84" s="12">
        <f t="shared" si="9"/>
        <v>335216</v>
      </c>
      <c r="H84" s="12">
        <f>+SUM(H8:H82)</f>
        <v>4265429</v>
      </c>
      <c r="I84" s="12">
        <f>+SUM(I8:I82)</f>
        <v>1031185</v>
      </c>
      <c r="J84" s="12">
        <f t="shared" ref="J84:AA84" si="10">+SUM(J8:J82)</f>
        <v>480581</v>
      </c>
      <c r="K84" s="12">
        <f t="shared" si="10"/>
        <v>550604</v>
      </c>
      <c r="L84" s="12">
        <f t="shared" si="10"/>
        <v>295122</v>
      </c>
      <c r="M84" s="12">
        <f t="shared" si="10"/>
        <v>415092</v>
      </c>
      <c r="N84" s="12">
        <f t="shared" si="10"/>
        <v>2772584</v>
      </c>
      <c r="O84" s="12">
        <f>+SUM(O8:O82)</f>
        <v>222227</v>
      </c>
      <c r="P84" s="12">
        <f t="shared" si="10"/>
        <v>109810</v>
      </c>
      <c r="Q84" s="12">
        <f t="shared" si="10"/>
        <v>112417</v>
      </c>
      <c r="R84" s="12">
        <f t="shared" si="10"/>
        <v>70959</v>
      </c>
      <c r="S84" s="12">
        <f t="shared" si="10"/>
        <v>38534</v>
      </c>
      <c r="T84" s="12">
        <f t="shared" si="10"/>
        <v>553947</v>
      </c>
      <c r="U84" s="13"/>
      <c r="V84" s="14">
        <f>+SUM(V8:V82)</f>
        <v>2905893</v>
      </c>
      <c r="W84" s="14">
        <f t="shared" si="10"/>
        <v>1480405</v>
      </c>
      <c r="X84" s="14">
        <f t="shared" si="10"/>
        <v>1425488</v>
      </c>
      <c r="Y84" s="14">
        <f t="shared" si="10"/>
        <v>991332</v>
      </c>
      <c r="Z84" s="14">
        <f t="shared" si="10"/>
        <v>788842</v>
      </c>
      <c r="AA84" s="14">
        <f t="shared" si="10"/>
        <v>7591960</v>
      </c>
    </row>
    <row r="89" spans="1:27">
      <c r="AA89" s="20" t="s">
        <v>106</v>
      </c>
    </row>
  </sheetData>
  <autoFilter ref="A7:AK82">
    <sortState ref="A8:AK82">
      <sortCondition ref="B7:B82"/>
    </sortState>
  </autoFilter>
  <mergeCells count="10">
    <mergeCell ref="V6:AA6"/>
    <mergeCell ref="A1:S1"/>
    <mergeCell ref="A2:S2"/>
    <mergeCell ref="A3:S3"/>
    <mergeCell ref="A4:S4"/>
    <mergeCell ref="A5:A6"/>
    <mergeCell ref="B5:B6"/>
    <mergeCell ref="C6:H6"/>
    <mergeCell ref="I6:N6"/>
    <mergeCell ref="O6:T6"/>
  </mergeCells>
  <pageMargins left="1.1811023622047245" right="0.39370078740157483" top="0.39370078740157483" bottom="0.39370078740157483" header="0.31496062992125984" footer="0.31496062992125984"/>
  <pageSetup paperSize="9" scale="36" orientation="landscape" r:id="rId1"/>
  <colBreaks count="1" manualBreakCount="1">
    <brk id="20" max="8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zoomScale="60" zoomScaleNormal="60" zoomScaleSheetLayoutView="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58" sqref="C58"/>
    </sheetView>
  </sheetViews>
  <sheetFormatPr defaultRowHeight="15"/>
  <cols>
    <col min="1" max="1" width="10" style="20" customWidth="1"/>
    <col min="2" max="2" width="30" style="20" customWidth="1"/>
    <col min="3" max="3" width="18" style="20" customWidth="1"/>
    <col min="4" max="4" width="18.42578125" style="20" customWidth="1"/>
    <col min="5" max="5" width="18.7109375" style="20" customWidth="1"/>
    <col min="6" max="6" width="18" style="20" customWidth="1"/>
    <col min="7" max="7" width="20.5703125" style="20" customWidth="1"/>
    <col min="8" max="8" width="20.42578125" style="20" customWidth="1"/>
    <col min="9" max="9" width="20" style="20" customWidth="1"/>
    <col min="10" max="10" width="20.140625" style="20" customWidth="1"/>
    <col min="11" max="11" width="19.7109375" style="20" customWidth="1"/>
    <col min="12" max="13" width="15.7109375" style="20" customWidth="1"/>
    <col min="14" max="14" width="22.5703125" style="20" customWidth="1"/>
    <col min="15" max="15" width="24.85546875" style="20" customWidth="1"/>
    <col min="16" max="16" width="22.140625" style="20" customWidth="1"/>
    <col min="17" max="17" width="23" style="20" customWidth="1"/>
    <col min="18" max="18" width="21.7109375" style="20" customWidth="1"/>
    <col min="19" max="16384" width="9.140625" style="20"/>
  </cols>
  <sheetData>
    <row r="1" spans="1:18" ht="26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8" ht="61.5" customHeight="1">
      <c r="A2" s="88" t="s">
        <v>118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8" ht="29.45" customHeight="1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8" ht="40.5" customHeight="1">
      <c r="A4" s="77" t="s">
        <v>114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8" s="5" customFormat="1" ht="127.5" customHeight="1">
      <c r="A5" s="78" t="s">
        <v>105</v>
      </c>
      <c r="B5" s="78" t="s">
        <v>1</v>
      </c>
      <c r="C5" s="4" t="s">
        <v>125</v>
      </c>
      <c r="D5" s="4" t="s">
        <v>126</v>
      </c>
      <c r="E5" s="4" t="s">
        <v>128</v>
      </c>
      <c r="F5" s="4" t="s">
        <v>127</v>
      </c>
      <c r="G5" s="4" t="s">
        <v>93</v>
      </c>
      <c r="H5" s="4" t="s">
        <v>120</v>
      </c>
      <c r="I5" s="4" t="s">
        <v>121</v>
      </c>
      <c r="J5" s="4" t="s">
        <v>122</v>
      </c>
      <c r="K5" s="4" t="s">
        <v>123</v>
      </c>
      <c r="L5" s="4" t="s">
        <v>93</v>
      </c>
      <c r="N5" s="28" t="s">
        <v>120</v>
      </c>
      <c r="O5" s="28" t="s">
        <v>121</v>
      </c>
      <c r="P5" s="28" t="s">
        <v>122</v>
      </c>
      <c r="Q5" s="28" t="s">
        <v>123</v>
      </c>
      <c r="R5" s="10" t="s">
        <v>124</v>
      </c>
    </row>
    <row r="6" spans="1:18" s="6" customFormat="1" ht="18" customHeight="1">
      <c r="A6" s="79"/>
      <c r="B6" s="79"/>
      <c r="C6" s="80" t="s">
        <v>2</v>
      </c>
      <c r="D6" s="81"/>
      <c r="E6" s="81"/>
      <c r="F6" s="81"/>
      <c r="G6" s="82"/>
      <c r="H6" s="89" t="s">
        <v>4</v>
      </c>
      <c r="I6" s="90"/>
      <c r="J6" s="90"/>
      <c r="K6" s="90"/>
      <c r="L6" s="90"/>
      <c r="N6" s="72" t="s">
        <v>119</v>
      </c>
      <c r="O6" s="73"/>
      <c r="P6" s="73"/>
      <c r="Q6" s="73"/>
      <c r="R6" s="73"/>
    </row>
    <row r="7" spans="1:18" s="8" customFormat="1" ht="19.5" customHeight="1">
      <c r="A7" s="7" t="s">
        <v>75</v>
      </c>
      <c r="B7" s="7" t="s">
        <v>76</v>
      </c>
      <c r="C7" s="7" t="s">
        <v>77</v>
      </c>
      <c r="D7" s="7" t="s">
        <v>79</v>
      </c>
      <c r="E7" s="7" t="s">
        <v>80</v>
      </c>
      <c r="F7" s="7" t="s">
        <v>81</v>
      </c>
      <c r="G7" s="7"/>
      <c r="H7" s="7" t="s">
        <v>88</v>
      </c>
      <c r="I7" s="7" t="s">
        <v>89</v>
      </c>
      <c r="J7" s="7" t="s">
        <v>90</v>
      </c>
      <c r="K7" s="7" t="s">
        <v>91</v>
      </c>
      <c r="L7" s="9"/>
      <c r="N7" s="7" t="s">
        <v>99</v>
      </c>
      <c r="O7" s="7" t="s">
        <v>100</v>
      </c>
      <c r="P7" s="7" t="s">
        <v>101</v>
      </c>
      <c r="Q7" s="7" t="s">
        <v>102</v>
      </c>
      <c r="R7" s="7" t="s">
        <v>104</v>
      </c>
    </row>
    <row r="8" spans="1:18" ht="21">
      <c r="A8" s="18">
        <v>1</v>
      </c>
      <c r="B8" s="1" t="s">
        <v>5</v>
      </c>
      <c r="C8" s="31">
        <v>3409633.5</v>
      </c>
      <c r="D8" s="31">
        <v>1525800</v>
      </c>
      <c r="E8" s="31">
        <v>11465088.539999999</v>
      </c>
      <c r="F8" s="21">
        <v>0</v>
      </c>
      <c r="G8" s="27">
        <f t="shared" ref="G8:G39" si="0">+C8+D8+E8+F8</f>
        <v>16400522.039999999</v>
      </c>
      <c r="H8" s="26">
        <v>0</v>
      </c>
      <c r="I8" s="26"/>
      <c r="J8" s="26"/>
      <c r="K8" s="26"/>
      <c r="L8" s="27">
        <f t="shared" ref="L8:L39" si="1">+H8+I8+J8+K8</f>
        <v>0</v>
      </c>
      <c r="N8" s="11">
        <f t="shared" ref="N8:N32" si="2">+C8+H8</f>
        <v>3409633.5</v>
      </c>
      <c r="O8" s="11">
        <f t="shared" ref="O8:O32" si="3">+D8+I8</f>
        <v>1525800</v>
      </c>
      <c r="P8" s="11">
        <f t="shared" ref="P8:P32" si="4">+E8+J8</f>
        <v>11465088.539999999</v>
      </c>
      <c r="Q8" s="11">
        <f t="shared" ref="Q8:Q32" si="5">+F8+K8</f>
        <v>0</v>
      </c>
      <c r="R8" s="11">
        <f t="shared" ref="R8:R32" si="6">+G8+L8</f>
        <v>16400522.039999999</v>
      </c>
    </row>
    <row r="9" spans="1:18" ht="21">
      <c r="A9" s="18">
        <v>2</v>
      </c>
      <c r="B9" s="1" t="s">
        <v>6</v>
      </c>
      <c r="C9" s="31">
        <v>6556987.5</v>
      </c>
      <c r="D9" s="31">
        <v>2934400</v>
      </c>
      <c r="E9" s="31">
        <v>21633454.890000001</v>
      </c>
      <c r="F9" s="31">
        <v>4940558.95</v>
      </c>
      <c r="G9" s="27">
        <f t="shared" si="0"/>
        <v>36065401.340000004</v>
      </c>
      <c r="H9" s="26"/>
      <c r="I9" s="26"/>
      <c r="J9" s="26">
        <v>5224951.76</v>
      </c>
      <c r="K9" s="26"/>
      <c r="L9" s="27">
        <f t="shared" si="1"/>
        <v>5224951.76</v>
      </c>
      <c r="N9" s="11">
        <f t="shared" si="2"/>
        <v>6556987.5</v>
      </c>
      <c r="O9" s="11">
        <f t="shared" si="3"/>
        <v>2934400</v>
      </c>
      <c r="P9" s="11">
        <f t="shared" si="4"/>
        <v>26858406.649999999</v>
      </c>
      <c r="Q9" s="11">
        <f t="shared" si="5"/>
        <v>4940558.95</v>
      </c>
      <c r="R9" s="11">
        <f t="shared" si="6"/>
        <v>41290353.100000001</v>
      </c>
    </row>
    <row r="10" spans="1:18" ht="21">
      <c r="A10" s="18">
        <v>3</v>
      </c>
      <c r="B10" s="42" t="s">
        <v>64</v>
      </c>
      <c r="C10" s="39">
        <v>64727180</v>
      </c>
      <c r="D10" s="39">
        <v>1603100.51</v>
      </c>
      <c r="E10" s="21">
        <v>15569446.050000001</v>
      </c>
      <c r="F10" s="21"/>
      <c r="G10" s="27">
        <f t="shared" si="0"/>
        <v>81899726.560000002</v>
      </c>
      <c r="H10" s="26"/>
      <c r="I10" s="26"/>
      <c r="J10" s="30">
        <v>1010886.5</v>
      </c>
      <c r="K10" s="26"/>
      <c r="L10" s="27">
        <f t="shared" si="1"/>
        <v>1010886.5</v>
      </c>
      <c r="N10" s="11">
        <f t="shared" si="2"/>
        <v>64727180</v>
      </c>
      <c r="O10" s="11">
        <f t="shared" si="3"/>
        <v>1603100.51</v>
      </c>
      <c r="P10" s="11">
        <f t="shared" si="4"/>
        <v>16580332.550000001</v>
      </c>
      <c r="Q10" s="11">
        <f t="shared" si="5"/>
        <v>0</v>
      </c>
      <c r="R10" s="11">
        <f t="shared" si="6"/>
        <v>82910613.060000002</v>
      </c>
    </row>
    <row r="11" spans="1:18" ht="21">
      <c r="A11" s="18">
        <v>4</v>
      </c>
      <c r="B11" s="1" t="s">
        <v>70</v>
      </c>
      <c r="C11" s="31"/>
      <c r="D11" s="31"/>
      <c r="E11" s="21"/>
      <c r="F11" s="21"/>
      <c r="G11" s="27">
        <f t="shared" si="0"/>
        <v>0</v>
      </c>
      <c r="H11" s="26"/>
      <c r="I11" s="26"/>
      <c r="J11" s="26"/>
      <c r="K11" s="26"/>
      <c r="L11" s="27">
        <f t="shared" si="1"/>
        <v>0</v>
      </c>
      <c r="N11" s="11">
        <f t="shared" si="2"/>
        <v>0</v>
      </c>
      <c r="O11" s="11">
        <f t="shared" si="3"/>
        <v>0</v>
      </c>
      <c r="P11" s="11">
        <f t="shared" si="4"/>
        <v>0</v>
      </c>
      <c r="Q11" s="11">
        <f t="shared" si="5"/>
        <v>0</v>
      </c>
      <c r="R11" s="11">
        <f t="shared" si="6"/>
        <v>0</v>
      </c>
    </row>
    <row r="12" spans="1:18" ht="21">
      <c r="A12" s="18">
        <v>5</v>
      </c>
      <c r="B12" s="1" t="s">
        <v>34</v>
      </c>
      <c r="C12" s="39"/>
      <c r="D12" s="39"/>
      <c r="E12" s="40"/>
      <c r="F12" s="40"/>
      <c r="G12" s="27">
        <f t="shared" si="0"/>
        <v>0</v>
      </c>
      <c r="H12" s="26"/>
      <c r="I12" s="26"/>
      <c r="J12" s="26"/>
      <c r="K12" s="26"/>
      <c r="L12" s="27">
        <f t="shared" si="1"/>
        <v>0</v>
      </c>
      <c r="N12" s="11">
        <f t="shared" si="2"/>
        <v>0</v>
      </c>
      <c r="O12" s="11">
        <f t="shared" si="3"/>
        <v>0</v>
      </c>
      <c r="P12" s="11">
        <f t="shared" si="4"/>
        <v>0</v>
      </c>
      <c r="Q12" s="11">
        <f t="shared" si="5"/>
        <v>0</v>
      </c>
      <c r="R12" s="11">
        <f t="shared" si="6"/>
        <v>0</v>
      </c>
    </row>
    <row r="13" spans="1:18" ht="21">
      <c r="A13" s="18">
        <v>6</v>
      </c>
      <c r="B13" s="1" t="s">
        <v>61</v>
      </c>
      <c r="C13" s="31"/>
      <c r="D13" s="31"/>
      <c r="E13" s="21"/>
      <c r="F13" s="21"/>
      <c r="G13" s="27">
        <f t="shared" si="0"/>
        <v>0</v>
      </c>
      <c r="H13" s="26"/>
      <c r="I13" s="26"/>
      <c r="J13" s="26"/>
      <c r="K13" s="26"/>
      <c r="L13" s="27">
        <f t="shared" si="1"/>
        <v>0</v>
      </c>
      <c r="N13" s="11">
        <f t="shared" si="2"/>
        <v>0</v>
      </c>
      <c r="O13" s="11">
        <f t="shared" si="3"/>
        <v>0</v>
      </c>
      <c r="P13" s="11">
        <f t="shared" si="4"/>
        <v>0</v>
      </c>
      <c r="Q13" s="11">
        <f t="shared" si="5"/>
        <v>0</v>
      </c>
      <c r="R13" s="11">
        <f t="shared" si="6"/>
        <v>0</v>
      </c>
    </row>
    <row r="14" spans="1:18" ht="21">
      <c r="A14" s="18">
        <v>7</v>
      </c>
      <c r="B14" s="1" t="s">
        <v>63</v>
      </c>
      <c r="C14" s="31">
        <v>2753934.76</v>
      </c>
      <c r="D14" s="31">
        <v>1232448</v>
      </c>
      <c r="E14" s="31">
        <v>8692888.6000000015</v>
      </c>
      <c r="F14" s="31">
        <v>835360.21</v>
      </c>
      <c r="G14" s="27">
        <f t="shared" si="0"/>
        <v>13514631.57</v>
      </c>
      <c r="H14" s="26"/>
      <c r="I14" s="26"/>
      <c r="J14" s="31">
        <v>4567261.9799999995</v>
      </c>
      <c r="K14" s="26"/>
      <c r="L14" s="27">
        <f t="shared" si="1"/>
        <v>4567261.9799999995</v>
      </c>
      <c r="N14" s="11">
        <f t="shared" si="2"/>
        <v>2753934.76</v>
      </c>
      <c r="O14" s="11">
        <f t="shared" si="3"/>
        <v>1232448</v>
      </c>
      <c r="P14" s="11">
        <f t="shared" si="4"/>
        <v>13260150.580000002</v>
      </c>
      <c r="Q14" s="11">
        <f t="shared" si="5"/>
        <v>835360.21</v>
      </c>
      <c r="R14" s="11">
        <f t="shared" si="6"/>
        <v>18081893.550000001</v>
      </c>
    </row>
    <row r="15" spans="1:18" ht="21">
      <c r="A15" s="18">
        <v>8</v>
      </c>
      <c r="B15" s="1" t="s">
        <v>50</v>
      </c>
      <c r="C15" s="43">
        <v>6425847.7599999998</v>
      </c>
      <c r="D15" s="43">
        <v>2875712</v>
      </c>
      <c r="E15" s="43">
        <v>19552957.479999997</v>
      </c>
      <c r="F15" s="44">
        <v>3483596.3399999994</v>
      </c>
      <c r="G15" s="27">
        <f t="shared" si="0"/>
        <v>32338113.579999994</v>
      </c>
      <c r="H15" s="26"/>
      <c r="I15" s="26"/>
      <c r="J15" s="43">
        <v>11808764.9</v>
      </c>
      <c r="K15" s="26"/>
      <c r="L15" s="27">
        <f t="shared" si="1"/>
        <v>11808764.9</v>
      </c>
      <c r="N15" s="11">
        <f t="shared" si="2"/>
        <v>6425847.7599999998</v>
      </c>
      <c r="O15" s="11">
        <f t="shared" si="3"/>
        <v>2875712</v>
      </c>
      <c r="P15" s="11">
        <f t="shared" si="4"/>
        <v>31361722.379999995</v>
      </c>
      <c r="Q15" s="11">
        <f t="shared" si="5"/>
        <v>3483596.3399999994</v>
      </c>
      <c r="R15" s="11">
        <f t="shared" si="6"/>
        <v>44146878.479999997</v>
      </c>
    </row>
    <row r="16" spans="1:18" ht="21">
      <c r="A16" s="18">
        <v>19</v>
      </c>
      <c r="B16" s="1" t="s">
        <v>109</v>
      </c>
      <c r="C16" s="31">
        <v>3671913</v>
      </c>
      <c r="D16" s="31">
        <v>1643264</v>
      </c>
      <c r="E16" s="31">
        <v>11242881.680000002</v>
      </c>
      <c r="F16" s="21">
        <v>0</v>
      </c>
      <c r="G16" s="27">
        <f t="shared" si="0"/>
        <v>16558058.680000002</v>
      </c>
      <c r="H16" s="26"/>
      <c r="I16" s="26"/>
      <c r="J16" s="26"/>
      <c r="K16" s="26"/>
      <c r="L16" s="27">
        <f t="shared" si="1"/>
        <v>0</v>
      </c>
      <c r="N16" s="11">
        <f t="shared" si="2"/>
        <v>3671913</v>
      </c>
      <c r="O16" s="11">
        <f t="shared" si="3"/>
        <v>1643264</v>
      </c>
      <c r="P16" s="11">
        <f t="shared" si="4"/>
        <v>11242881.680000002</v>
      </c>
      <c r="Q16" s="11">
        <f t="shared" si="5"/>
        <v>0</v>
      </c>
      <c r="R16" s="11">
        <f t="shared" si="6"/>
        <v>16558058.680000002</v>
      </c>
    </row>
    <row r="17" spans="1:28" ht="21">
      <c r="A17" s="18">
        <v>9</v>
      </c>
      <c r="B17" s="1" t="s">
        <v>28</v>
      </c>
      <c r="C17" s="31">
        <v>1049118</v>
      </c>
      <c r="D17" s="31">
        <v>469504</v>
      </c>
      <c r="E17" s="31">
        <v>3259190.0800000005</v>
      </c>
      <c r="F17" s="31">
        <v>2251407.23</v>
      </c>
      <c r="G17" s="27">
        <f t="shared" si="0"/>
        <v>7029219.3100000005</v>
      </c>
      <c r="H17" s="26"/>
      <c r="I17" s="26"/>
      <c r="J17" s="31">
        <v>1889695.08</v>
      </c>
      <c r="K17" s="26"/>
      <c r="L17" s="27">
        <f t="shared" si="1"/>
        <v>1889695.08</v>
      </c>
      <c r="N17" s="11">
        <f t="shared" si="2"/>
        <v>1049118</v>
      </c>
      <c r="O17" s="11">
        <f t="shared" si="3"/>
        <v>469504</v>
      </c>
      <c r="P17" s="11">
        <f t="shared" si="4"/>
        <v>5148885.16</v>
      </c>
      <c r="Q17" s="11">
        <f t="shared" si="5"/>
        <v>2251407.23</v>
      </c>
      <c r="R17" s="11">
        <f t="shared" si="6"/>
        <v>8918914.3900000006</v>
      </c>
    </row>
    <row r="18" spans="1:28" ht="21">
      <c r="A18" s="18">
        <v>10</v>
      </c>
      <c r="B18" s="1" t="s">
        <v>69</v>
      </c>
      <c r="C18" s="31">
        <v>5771199</v>
      </c>
      <c r="D18" s="31">
        <v>2420880</v>
      </c>
      <c r="E18" s="39">
        <v>34798789.829999998</v>
      </c>
      <c r="F18" s="31">
        <v>4483405.7699999996</v>
      </c>
      <c r="G18" s="27">
        <f t="shared" si="0"/>
        <v>47474274.599999994</v>
      </c>
      <c r="H18" s="26"/>
      <c r="I18" s="26"/>
      <c r="J18" s="26">
        <v>12651322.109999999</v>
      </c>
      <c r="K18" s="26"/>
      <c r="L18" s="27">
        <f t="shared" si="1"/>
        <v>12651322.109999999</v>
      </c>
      <c r="N18" s="11">
        <f t="shared" si="2"/>
        <v>5771199</v>
      </c>
      <c r="O18" s="11">
        <f t="shared" si="3"/>
        <v>2420880</v>
      </c>
      <c r="P18" s="11">
        <f t="shared" si="4"/>
        <v>47450111.939999998</v>
      </c>
      <c r="Q18" s="11">
        <f t="shared" si="5"/>
        <v>4483405.7699999996</v>
      </c>
      <c r="R18" s="11">
        <f t="shared" si="6"/>
        <v>60125596.709999993</v>
      </c>
    </row>
    <row r="19" spans="1:28" ht="21">
      <c r="A19" s="18">
        <v>11</v>
      </c>
      <c r="B19" s="1" t="s">
        <v>52</v>
      </c>
      <c r="C19" s="31">
        <v>89613561.729999989</v>
      </c>
      <c r="D19" s="31">
        <v>3756032</v>
      </c>
      <c r="E19" s="31">
        <v>29669137.570000004</v>
      </c>
      <c r="F19" s="31">
        <v>845064.55</v>
      </c>
      <c r="G19" s="27">
        <f t="shared" si="0"/>
        <v>123883795.84999999</v>
      </c>
      <c r="H19" s="26"/>
      <c r="I19" s="26"/>
      <c r="J19" s="26"/>
      <c r="K19" s="26"/>
      <c r="L19" s="27">
        <f t="shared" si="1"/>
        <v>0</v>
      </c>
      <c r="N19" s="11">
        <f t="shared" si="2"/>
        <v>89613561.729999989</v>
      </c>
      <c r="O19" s="11">
        <f t="shared" si="3"/>
        <v>3756032</v>
      </c>
      <c r="P19" s="11">
        <f t="shared" si="4"/>
        <v>29669137.570000004</v>
      </c>
      <c r="Q19" s="11">
        <f t="shared" si="5"/>
        <v>845064.55</v>
      </c>
      <c r="R19" s="11">
        <f t="shared" si="6"/>
        <v>123883795.84999999</v>
      </c>
    </row>
    <row r="20" spans="1:28" ht="21">
      <c r="A20" s="18">
        <v>12</v>
      </c>
      <c r="B20" s="1" t="s">
        <v>68</v>
      </c>
      <c r="C20" s="31">
        <v>3147354</v>
      </c>
      <c r="D20" s="31">
        <v>1408512</v>
      </c>
      <c r="E20" s="31">
        <v>7164912.3099999996</v>
      </c>
      <c r="F20" s="31">
        <v>1078493</v>
      </c>
      <c r="G20" s="27">
        <f t="shared" si="0"/>
        <v>12799271.309999999</v>
      </c>
      <c r="H20" s="26">
        <v>0</v>
      </c>
      <c r="I20" s="26"/>
      <c r="J20" s="31">
        <v>8156148.6400000006</v>
      </c>
      <c r="K20" s="26"/>
      <c r="L20" s="27">
        <f t="shared" si="1"/>
        <v>8156148.6400000006</v>
      </c>
      <c r="N20" s="11">
        <f t="shared" si="2"/>
        <v>3147354</v>
      </c>
      <c r="O20" s="11">
        <f t="shared" si="3"/>
        <v>1408512</v>
      </c>
      <c r="P20" s="11">
        <f t="shared" si="4"/>
        <v>15321060.949999999</v>
      </c>
      <c r="Q20" s="11">
        <f t="shared" si="5"/>
        <v>1078493</v>
      </c>
      <c r="R20" s="11">
        <f t="shared" si="6"/>
        <v>20955419.949999999</v>
      </c>
    </row>
    <row r="21" spans="1:28" ht="21">
      <c r="A21" s="18">
        <v>13</v>
      </c>
      <c r="B21" s="1" t="s">
        <v>17</v>
      </c>
      <c r="C21" s="31">
        <v>4065332</v>
      </c>
      <c r="D21" s="31">
        <v>1819328</v>
      </c>
      <c r="E21" s="31">
        <v>10624461.210000001</v>
      </c>
      <c r="F21" s="31">
        <v>805722.62</v>
      </c>
      <c r="G21" s="27">
        <f t="shared" si="0"/>
        <v>17314843.830000002</v>
      </c>
      <c r="H21" s="26"/>
      <c r="I21" s="26"/>
      <c r="J21" s="31">
        <v>3559632.3</v>
      </c>
      <c r="K21" s="31"/>
      <c r="L21" s="31">
        <f t="shared" si="1"/>
        <v>3559632.3</v>
      </c>
      <c r="N21" s="11">
        <f t="shared" si="2"/>
        <v>4065332</v>
      </c>
      <c r="O21" s="11">
        <f t="shared" si="3"/>
        <v>1819328</v>
      </c>
      <c r="P21" s="11">
        <f t="shared" si="4"/>
        <v>14184093.510000002</v>
      </c>
      <c r="Q21" s="11">
        <f t="shared" si="5"/>
        <v>805722.62</v>
      </c>
      <c r="R21" s="11">
        <f t="shared" si="6"/>
        <v>20874476.130000003</v>
      </c>
    </row>
    <row r="22" spans="1:28" ht="21">
      <c r="A22" s="18">
        <v>14</v>
      </c>
      <c r="B22" s="1" t="s">
        <v>66</v>
      </c>
      <c r="C22" s="31">
        <v>2885074.5</v>
      </c>
      <c r="D22" s="31">
        <v>1210440</v>
      </c>
      <c r="E22" s="31">
        <v>16055189.119999999</v>
      </c>
      <c r="F22" s="31">
        <v>3154173.26</v>
      </c>
      <c r="G22" s="27">
        <f t="shared" si="0"/>
        <v>23304876.879999995</v>
      </c>
      <c r="H22" s="26"/>
      <c r="I22" s="26"/>
      <c r="J22" s="26"/>
      <c r="K22" s="26"/>
      <c r="L22" s="27">
        <f t="shared" si="1"/>
        <v>0</v>
      </c>
      <c r="N22" s="11">
        <f t="shared" si="2"/>
        <v>2885074.5</v>
      </c>
      <c r="O22" s="11">
        <f t="shared" si="3"/>
        <v>1210440</v>
      </c>
      <c r="P22" s="11">
        <f t="shared" si="4"/>
        <v>16055189.119999999</v>
      </c>
      <c r="Q22" s="11">
        <f t="shared" si="5"/>
        <v>3154173.26</v>
      </c>
      <c r="R22" s="11">
        <f t="shared" si="6"/>
        <v>23304876.879999995</v>
      </c>
    </row>
    <row r="23" spans="1:28" ht="21">
      <c r="A23" s="18">
        <v>15</v>
      </c>
      <c r="B23" s="1" t="s">
        <v>24</v>
      </c>
      <c r="C23" s="31">
        <v>6819267</v>
      </c>
      <c r="D23" s="31">
        <v>3051776</v>
      </c>
      <c r="E23" s="31">
        <v>21234691.880000003</v>
      </c>
      <c r="F23" s="21">
        <v>0</v>
      </c>
      <c r="G23" s="27">
        <f t="shared" si="0"/>
        <v>31105734.880000003</v>
      </c>
      <c r="H23" s="26"/>
      <c r="I23" s="26"/>
      <c r="J23" s="26"/>
      <c r="K23" s="26"/>
      <c r="L23" s="27">
        <f t="shared" si="1"/>
        <v>0</v>
      </c>
      <c r="N23" s="11">
        <f t="shared" si="2"/>
        <v>6819267</v>
      </c>
      <c r="O23" s="11">
        <f t="shared" si="3"/>
        <v>3051776</v>
      </c>
      <c r="P23" s="11">
        <f t="shared" si="4"/>
        <v>21234691.880000003</v>
      </c>
      <c r="Q23" s="11">
        <f t="shared" si="5"/>
        <v>0</v>
      </c>
      <c r="R23" s="11">
        <f t="shared" si="6"/>
        <v>31105734.880000003</v>
      </c>
    </row>
    <row r="24" spans="1:28" ht="21">
      <c r="A24" s="18">
        <v>16</v>
      </c>
      <c r="B24" s="1" t="s">
        <v>48</v>
      </c>
      <c r="C24" s="31">
        <v>6950406.75</v>
      </c>
      <c r="D24" s="21">
        <v>0</v>
      </c>
      <c r="E24" s="31">
        <v>22340976.860999998</v>
      </c>
      <c r="F24" s="31">
        <v>321292.38749999995</v>
      </c>
      <c r="G24" s="27">
        <f t="shared" si="0"/>
        <v>29612675.998499997</v>
      </c>
      <c r="H24" s="26"/>
      <c r="I24" s="30">
        <v>2916060</v>
      </c>
      <c r="J24" s="30">
        <v>4723408.1999999993</v>
      </c>
      <c r="K24" s="26"/>
      <c r="L24" s="27">
        <f t="shared" si="1"/>
        <v>7639468.1999999993</v>
      </c>
      <c r="N24" s="11">
        <f t="shared" si="2"/>
        <v>6950406.75</v>
      </c>
      <c r="O24" s="11">
        <f t="shared" si="3"/>
        <v>2916060</v>
      </c>
      <c r="P24" s="11">
        <f t="shared" si="4"/>
        <v>27064385.060999997</v>
      </c>
      <c r="Q24" s="11">
        <f t="shared" si="5"/>
        <v>321292.38749999995</v>
      </c>
      <c r="R24" s="11">
        <f t="shared" si="6"/>
        <v>37252144.198499992</v>
      </c>
    </row>
    <row r="25" spans="1:28" ht="21">
      <c r="A25" s="18">
        <v>17</v>
      </c>
      <c r="B25" s="1" t="s">
        <v>41</v>
      </c>
      <c r="C25" s="39"/>
      <c r="D25" s="39"/>
      <c r="E25" s="40"/>
      <c r="F25" s="40"/>
      <c r="G25" s="27">
        <f t="shared" si="0"/>
        <v>0</v>
      </c>
      <c r="H25" s="26"/>
      <c r="I25" s="26"/>
      <c r="J25" s="26"/>
      <c r="K25" s="26"/>
      <c r="L25" s="27">
        <f t="shared" si="1"/>
        <v>0</v>
      </c>
      <c r="N25" s="11">
        <f t="shared" si="2"/>
        <v>0</v>
      </c>
      <c r="O25" s="11">
        <f t="shared" si="3"/>
        <v>0</v>
      </c>
      <c r="P25" s="11">
        <f t="shared" si="4"/>
        <v>0</v>
      </c>
      <c r="Q25" s="11">
        <f t="shared" si="5"/>
        <v>0</v>
      </c>
      <c r="R25" s="11">
        <f t="shared" si="6"/>
        <v>0</v>
      </c>
    </row>
    <row r="26" spans="1:28" ht="21">
      <c r="A26" s="18">
        <v>18</v>
      </c>
      <c r="B26" s="1" t="s">
        <v>36</v>
      </c>
      <c r="C26" s="31">
        <v>2622795</v>
      </c>
      <c r="D26" s="31">
        <v>1173760</v>
      </c>
      <c r="E26" s="31">
        <v>14237126.940000001</v>
      </c>
      <c r="F26" s="21">
        <v>0</v>
      </c>
      <c r="G26" s="27">
        <f t="shared" si="0"/>
        <v>18033681.940000001</v>
      </c>
      <c r="H26" s="26"/>
      <c r="I26" s="26"/>
      <c r="J26" s="26"/>
      <c r="K26" s="26"/>
      <c r="L26" s="27">
        <f t="shared" si="1"/>
        <v>0</v>
      </c>
      <c r="N26" s="11">
        <f t="shared" si="2"/>
        <v>2622795</v>
      </c>
      <c r="O26" s="11">
        <f t="shared" si="3"/>
        <v>1173760</v>
      </c>
      <c r="P26" s="11">
        <f t="shared" si="4"/>
        <v>14237126.940000001</v>
      </c>
      <c r="Q26" s="11">
        <f t="shared" si="5"/>
        <v>0</v>
      </c>
      <c r="R26" s="11">
        <f t="shared" si="6"/>
        <v>18033681.940000001</v>
      </c>
    </row>
    <row r="27" spans="1:28" ht="21">
      <c r="A27" s="18">
        <v>20</v>
      </c>
      <c r="B27" s="1" t="s">
        <v>30</v>
      </c>
      <c r="C27" s="31">
        <v>8382252.3799999999</v>
      </c>
      <c r="D27" s="31">
        <v>15355756.68</v>
      </c>
      <c r="E27" s="31">
        <v>12564766.312999999</v>
      </c>
      <c r="F27" s="21">
        <v>0</v>
      </c>
      <c r="G27" s="27">
        <f t="shared" si="0"/>
        <v>36302775.372999996</v>
      </c>
      <c r="H27" s="26"/>
      <c r="I27" s="26"/>
      <c r="J27" s="26"/>
      <c r="K27" s="26"/>
      <c r="L27" s="27">
        <f t="shared" si="1"/>
        <v>0</v>
      </c>
      <c r="N27" s="11">
        <f t="shared" si="2"/>
        <v>8382252.3799999999</v>
      </c>
      <c r="O27" s="11">
        <f t="shared" si="3"/>
        <v>15355756.68</v>
      </c>
      <c r="P27" s="11">
        <f t="shared" si="4"/>
        <v>12564766.312999999</v>
      </c>
      <c r="Q27" s="11">
        <f t="shared" si="5"/>
        <v>0</v>
      </c>
      <c r="R27" s="11">
        <f t="shared" si="6"/>
        <v>36302775.372999996</v>
      </c>
    </row>
    <row r="28" spans="1:28" ht="21">
      <c r="A28" s="18">
        <v>21</v>
      </c>
      <c r="B28" s="1" t="s">
        <v>38</v>
      </c>
      <c r="C28" s="39"/>
      <c r="D28" s="39"/>
      <c r="E28" s="40"/>
      <c r="F28" s="40"/>
      <c r="G28" s="27">
        <f t="shared" si="0"/>
        <v>0</v>
      </c>
      <c r="H28" s="26"/>
      <c r="I28" s="26"/>
      <c r="J28" s="26"/>
      <c r="K28" s="26"/>
      <c r="L28" s="27">
        <f t="shared" si="1"/>
        <v>0</v>
      </c>
      <c r="N28" s="11">
        <f t="shared" si="2"/>
        <v>0</v>
      </c>
      <c r="O28" s="11">
        <f t="shared" si="3"/>
        <v>0</v>
      </c>
      <c r="P28" s="11">
        <f t="shared" si="4"/>
        <v>0</v>
      </c>
      <c r="Q28" s="11">
        <f t="shared" si="5"/>
        <v>0</v>
      </c>
      <c r="R28" s="11">
        <f t="shared" si="6"/>
        <v>0</v>
      </c>
      <c r="AB28" s="20" t="s">
        <v>107</v>
      </c>
    </row>
    <row r="29" spans="1:28" ht="21">
      <c r="A29" s="18">
        <v>22</v>
      </c>
      <c r="B29" s="2" t="s">
        <v>18</v>
      </c>
      <c r="C29" s="39"/>
      <c r="D29" s="39"/>
      <c r="E29" s="40"/>
      <c r="F29" s="40"/>
      <c r="G29" s="27">
        <f t="shared" si="0"/>
        <v>0</v>
      </c>
      <c r="H29" s="26"/>
      <c r="I29" s="26"/>
      <c r="J29" s="26"/>
      <c r="K29" s="26"/>
      <c r="L29" s="27">
        <f t="shared" si="1"/>
        <v>0</v>
      </c>
      <c r="N29" s="11">
        <f t="shared" si="2"/>
        <v>0</v>
      </c>
      <c r="O29" s="11">
        <f t="shared" si="3"/>
        <v>0</v>
      </c>
      <c r="P29" s="11">
        <f t="shared" si="4"/>
        <v>0</v>
      </c>
      <c r="Q29" s="11">
        <f t="shared" si="5"/>
        <v>0</v>
      </c>
      <c r="R29" s="11">
        <f t="shared" si="6"/>
        <v>0</v>
      </c>
    </row>
    <row r="30" spans="1:28" ht="21">
      <c r="A30" s="18">
        <v>23</v>
      </c>
      <c r="B30" s="1" t="s">
        <v>46</v>
      </c>
      <c r="C30" s="31">
        <v>2753934.75</v>
      </c>
      <c r="D30" s="31">
        <v>2464896</v>
      </c>
      <c r="E30" s="31">
        <v>5780166</v>
      </c>
      <c r="F30" s="31">
        <v>524559</v>
      </c>
      <c r="G30" s="27">
        <f t="shared" si="0"/>
        <v>11523555.75</v>
      </c>
      <c r="H30" s="26"/>
      <c r="I30" s="26"/>
      <c r="J30" s="31">
        <v>2047835.58</v>
      </c>
      <c r="K30" s="26"/>
      <c r="L30" s="27">
        <f t="shared" si="1"/>
        <v>2047835.58</v>
      </c>
      <c r="N30" s="11">
        <f t="shared" si="2"/>
        <v>2753934.75</v>
      </c>
      <c r="O30" s="11">
        <f t="shared" si="3"/>
        <v>2464896</v>
      </c>
      <c r="P30" s="11">
        <f t="shared" si="4"/>
        <v>7828001.5800000001</v>
      </c>
      <c r="Q30" s="11">
        <f t="shared" si="5"/>
        <v>524559</v>
      </c>
      <c r="R30" s="11">
        <f t="shared" si="6"/>
        <v>13571391.33</v>
      </c>
    </row>
    <row r="31" spans="1:28" ht="21">
      <c r="A31" s="18">
        <v>24</v>
      </c>
      <c r="B31" s="1" t="s">
        <v>8</v>
      </c>
      <c r="C31" s="31">
        <v>3147354</v>
      </c>
      <c r="D31" s="31">
        <v>1408512</v>
      </c>
      <c r="E31" s="31">
        <v>11918866.68</v>
      </c>
      <c r="F31" s="31">
        <v>4599595.59</v>
      </c>
      <c r="G31" s="27">
        <f t="shared" si="0"/>
        <v>21074328.27</v>
      </c>
      <c r="H31" s="26">
        <v>0</v>
      </c>
      <c r="I31" s="26">
        <v>0</v>
      </c>
      <c r="J31" s="26">
        <v>0</v>
      </c>
      <c r="K31" s="26">
        <v>0</v>
      </c>
      <c r="L31" s="27">
        <f t="shared" si="1"/>
        <v>0</v>
      </c>
      <c r="N31" s="11">
        <f t="shared" si="2"/>
        <v>3147354</v>
      </c>
      <c r="O31" s="11">
        <f t="shared" si="3"/>
        <v>1408512</v>
      </c>
      <c r="P31" s="11">
        <f t="shared" si="4"/>
        <v>11918866.68</v>
      </c>
      <c r="Q31" s="11">
        <f t="shared" si="5"/>
        <v>4599595.59</v>
      </c>
      <c r="R31" s="11">
        <f t="shared" si="6"/>
        <v>21074328.27</v>
      </c>
    </row>
    <row r="32" spans="1:28" ht="21">
      <c r="A32" s="18">
        <v>25</v>
      </c>
      <c r="B32" s="1" t="s">
        <v>62</v>
      </c>
      <c r="C32" s="31">
        <v>6163568.25</v>
      </c>
      <c r="D32" s="31">
        <v>2758336</v>
      </c>
      <c r="E32" s="31">
        <v>19164304.780000001</v>
      </c>
      <c r="F32" s="31">
        <v>524559</v>
      </c>
      <c r="G32" s="27">
        <f t="shared" si="0"/>
        <v>28610768.030000001</v>
      </c>
      <c r="H32" s="26"/>
      <c r="I32" s="26"/>
      <c r="J32" s="26">
        <v>2047835.58</v>
      </c>
      <c r="K32" s="26"/>
      <c r="L32" s="27">
        <f t="shared" si="1"/>
        <v>2047835.58</v>
      </c>
      <c r="N32" s="11">
        <f t="shared" si="2"/>
        <v>6163568.25</v>
      </c>
      <c r="O32" s="11">
        <f t="shared" si="3"/>
        <v>2758336</v>
      </c>
      <c r="P32" s="11">
        <f t="shared" si="4"/>
        <v>21212140.359999999</v>
      </c>
      <c r="Q32" s="11">
        <f t="shared" si="5"/>
        <v>524559</v>
      </c>
      <c r="R32" s="11">
        <f t="shared" si="6"/>
        <v>30658603.609999999</v>
      </c>
    </row>
    <row r="33" spans="1:18" ht="21">
      <c r="A33" s="18">
        <v>26</v>
      </c>
      <c r="B33" s="2" t="s">
        <v>59</v>
      </c>
      <c r="C33" s="31">
        <v>4458751.5</v>
      </c>
      <c r="D33" s="31">
        <v>1995392</v>
      </c>
      <c r="E33" s="31">
        <v>16635088.33</v>
      </c>
      <c r="F33" s="31">
        <v>2641154.5649999995</v>
      </c>
      <c r="G33" s="27">
        <f t="shared" si="0"/>
        <v>25730386.394999996</v>
      </c>
      <c r="H33" s="26"/>
      <c r="I33" s="26"/>
      <c r="J33" s="26"/>
      <c r="K33" s="26"/>
      <c r="L33" s="27">
        <f t="shared" si="1"/>
        <v>0</v>
      </c>
      <c r="N33" s="11">
        <f>+D33+H33</f>
        <v>1995392</v>
      </c>
      <c r="O33" s="11">
        <f t="shared" ref="O33:O79" si="7">+D33+I33</f>
        <v>1995392</v>
      </c>
      <c r="P33" s="11">
        <f t="shared" ref="P33:P79" si="8">+E33+J33</f>
        <v>16635088.33</v>
      </c>
      <c r="Q33" s="11">
        <f t="shared" ref="Q33:Q79" si="9">+F33+K33</f>
        <v>2641154.5649999995</v>
      </c>
      <c r="R33" s="11">
        <f t="shared" ref="R33:R79" si="10">+G33+L33</f>
        <v>25730386.394999996</v>
      </c>
    </row>
    <row r="34" spans="1:18" ht="21">
      <c r="A34" s="18">
        <v>27</v>
      </c>
      <c r="B34" s="1" t="s">
        <v>55</v>
      </c>
      <c r="C34" s="31">
        <v>2753934.75</v>
      </c>
      <c r="D34" s="31">
        <v>1232448</v>
      </c>
      <c r="E34" s="31">
        <v>8949899.9200000018</v>
      </c>
      <c r="F34" s="31">
        <v>2110038.58</v>
      </c>
      <c r="G34" s="27">
        <f t="shared" si="0"/>
        <v>15046321.250000002</v>
      </c>
      <c r="H34" s="26"/>
      <c r="I34" s="26"/>
      <c r="J34" s="29">
        <v>4920939.4799999995</v>
      </c>
      <c r="K34" s="26"/>
      <c r="L34" s="27">
        <f t="shared" si="1"/>
        <v>4920939.4799999995</v>
      </c>
      <c r="N34" s="11">
        <f t="shared" ref="N34:N54" si="11">+C34+H34</f>
        <v>2753934.75</v>
      </c>
      <c r="O34" s="11">
        <f t="shared" si="7"/>
        <v>1232448</v>
      </c>
      <c r="P34" s="11">
        <f t="shared" si="8"/>
        <v>13870839.400000002</v>
      </c>
      <c r="Q34" s="11">
        <f t="shared" si="9"/>
        <v>2110038.58</v>
      </c>
      <c r="R34" s="11">
        <f t="shared" si="10"/>
        <v>19967260.73</v>
      </c>
    </row>
    <row r="35" spans="1:18" ht="21">
      <c r="A35" s="18">
        <v>28</v>
      </c>
      <c r="B35" s="1" t="s">
        <v>11</v>
      </c>
      <c r="C35" s="31">
        <v>3409633.5</v>
      </c>
      <c r="D35" s="31">
        <v>1525888</v>
      </c>
      <c r="E35" s="31">
        <v>10267332.529999999</v>
      </c>
      <c r="F35" s="31">
        <v>812541.89</v>
      </c>
      <c r="G35" s="27">
        <f t="shared" si="0"/>
        <v>16015395.92</v>
      </c>
      <c r="H35" s="26"/>
      <c r="I35" s="26"/>
      <c r="J35" s="29">
        <v>78750</v>
      </c>
      <c r="K35" s="26"/>
      <c r="L35" s="27">
        <f t="shared" si="1"/>
        <v>78750</v>
      </c>
      <c r="N35" s="11">
        <f t="shared" si="11"/>
        <v>3409633.5</v>
      </c>
      <c r="O35" s="11">
        <f t="shared" si="7"/>
        <v>1525888</v>
      </c>
      <c r="P35" s="11">
        <f t="shared" si="8"/>
        <v>10346082.529999999</v>
      </c>
      <c r="Q35" s="11">
        <f t="shared" si="9"/>
        <v>812541.89</v>
      </c>
      <c r="R35" s="11">
        <f t="shared" si="10"/>
        <v>16094145.92</v>
      </c>
    </row>
    <row r="36" spans="1:18" ht="21">
      <c r="A36" s="18">
        <v>29</v>
      </c>
      <c r="B36" s="15" t="s">
        <v>110</v>
      </c>
      <c r="C36" s="31">
        <v>1573677</v>
      </c>
      <c r="D36" s="31">
        <v>704256</v>
      </c>
      <c r="E36" s="31">
        <v>4885242.1999999993</v>
      </c>
      <c r="F36" s="21">
        <v>0</v>
      </c>
      <c r="G36" s="27">
        <f t="shared" si="0"/>
        <v>7163175.1999999993</v>
      </c>
      <c r="H36" s="26"/>
      <c r="I36" s="26"/>
      <c r="J36" s="26"/>
      <c r="K36" s="26"/>
      <c r="L36" s="27">
        <f t="shared" si="1"/>
        <v>0</v>
      </c>
      <c r="N36" s="11">
        <f t="shared" si="11"/>
        <v>1573677</v>
      </c>
      <c r="O36" s="11">
        <f t="shared" si="7"/>
        <v>704256</v>
      </c>
      <c r="P36" s="11">
        <f t="shared" si="8"/>
        <v>4885242.1999999993</v>
      </c>
      <c r="Q36" s="11">
        <f t="shared" si="9"/>
        <v>0</v>
      </c>
      <c r="R36" s="11">
        <f t="shared" si="10"/>
        <v>7163175.1999999993</v>
      </c>
    </row>
    <row r="37" spans="1:18" ht="21">
      <c r="A37" s="18">
        <v>30</v>
      </c>
      <c r="B37" s="2" t="s">
        <v>29</v>
      </c>
      <c r="C37" s="31"/>
      <c r="D37" s="31"/>
      <c r="E37" s="45">
        <v>14174958.049999999</v>
      </c>
      <c r="F37" s="21"/>
      <c r="G37" s="27">
        <f t="shared" si="0"/>
        <v>14174958.049999999</v>
      </c>
      <c r="H37" s="26"/>
      <c r="I37" s="26"/>
      <c r="J37" s="26"/>
      <c r="K37" s="26"/>
      <c r="L37" s="27">
        <f t="shared" si="1"/>
        <v>0</v>
      </c>
      <c r="N37" s="11">
        <f t="shared" si="11"/>
        <v>0</v>
      </c>
      <c r="O37" s="11">
        <f t="shared" si="7"/>
        <v>0</v>
      </c>
      <c r="P37" s="11">
        <f t="shared" si="8"/>
        <v>14174958.049999999</v>
      </c>
      <c r="Q37" s="11">
        <f t="shared" si="9"/>
        <v>0</v>
      </c>
      <c r="R37" s="11">
        <f t="shared" si="10"/>
        <v>14174958.049999999</v>
      </c>
    </row>
    <row r="38" spans="1:18" ht="21">
      <c r="A38" s="18">
        <v>31</v>
      </c>
      <c r="B38" s="1" t="s">
        <v>39</v>
      </c>
      <c r="C38" s="31">
        <v>5901288.7600000007</v>
      </c>
      <c r="D38" s="31">
        <v>2640960</v>
      </c>
      <c r="E38" s="31">
        <v>16820779.140000001</v>
      </c>
      <c r="F38" s="31">
        <v>4466095.32</v>
      </c>
      <c r="G38" s="27">
        <f t="shared" si="0"/>
        <v>29829123.220000003</v>
      </c>
      <c r="H38" s="26"/>
      <c r="I38" s="26"/>
      <c r="J38" s="26"/>
      <c r="K38" s="26"/>
      <c r="L38" s="27">
        <f t="shared" si="1"/>
        <v>0</v>
      </c>
      <c r="N38" s="11">
        <f t="shared" si="11"/>
        <v>5901288.7600000007</v>
      </c>
      <c r="O38" s="11">
        <f t="shared" si="7"/>
        <v>2640960</v>
      </c>
      <c r="P38" s="11">
        <f t="shared" si="8"/>
        <v>16820779.140000001</v>
      </c>
      <c r="Q38" s="11">
        <f t="shared" si="9"/>
        <v>4466095.32</v>
      </c>
      <c r="R38" s="11">
        <f t="shared" si="10"/>
        <v>29829123.220000003</v>
      </c>
    </row>
    <row r="39" spans="1:18" ht="21">
      <c r="A39" s="18">
        <v>32</v>
      </c>
      <c r="B39" s="1" t="s">
        <v>67</v>
      </c>
      <c r="C39" s="31">
        <v>5114450.25</v>
      </c>
      <c r="D39" s="31">
        <v>2288832</v>
      </c>
      <c r="E39" s="31">
        <v>15501009.640000001</v>
      </c>
      <c r="F39" s="31">
        <v>847425.06</v>
      </c>
      <c r="G39" s="27">
        <f t="shared" si="0"/>
        <v>23751716.949999999</v>
      </c>
      <c r="H39" s="26"/>
      <c r="I39" s="26"/>
      <c r="J39" s="27">
        <v>3171976.9299999997</v>
      </c>
      <c r="K39" s="26"/>
      <c r="L39" s="27">
        <f t="shared" si="1"/>
        <v>3171976.9299999997</v>
      </c>
      <c r="N39" s="11">
        <f t="shared" si="11"/>
        <v>5114450.25</v>
      </c>
      <c r="O39" s="11">
        <f t="shared" si="7"/>
        <v>2288832</v>
      </c>
      <c r="P39" s="11">
        <f t="shared" si="8"/>
        <v>18672986.57</v>
      </c>
      <c r="Q39" s="11">
        <f t="shared" si="9"/>
        <v>847425.06</v>
      </c>
      <c r="R39" s="11">
        <f t="shared" si="10"/>
        <v>26923693.879999999</v>
      </c>
    </row>
    <row r="40" spans="1:18" ht="21">
      <c r="A40" s="18">
        <v>33</v>
      </c>
      <c r="B40" s="1" t="s">
        <v>44</v>
      </c>
      <c r="C40" s="31">
        <v>5770149</v>
      </c>
      <c r="D40" s="31">
        <v>2582272</v>
      </c>
      <c r="E40" s="31">
        <v>20100348.631999999</v>
      </c>
      <c r="F40" s="31">
        <v>3049523.75</v>
      </c>
      <c r="G40" s="27">
        <f t="shared" ref="G40:G71" si="12">+C40+D40+E40+F40</f>
        <v>31502293.381999999</v>
      </c>
      <c r="H40" s="26"/>
      <c r="I40" s="26"/>
      <c r="J40" s="27">
        <v>3071753.37</v>
      </c>
      <c r="K40" s="26"/>
      <c r="L40" s="27">
        <f t="shared" ref="L40:L63" si="13">+H40+I40+J40+K40</f>
        <v>3071753.37</v>
      </c>
      <c r="N40" s="11">
        <f t="shared" si="11"/>
        <v>5770149</v>
      </c>
      <c r="O40" s="11">
        <f t="shared" si="7"/>
        <v>2582272</v>
      </c>
      <c r="P40" s="11">
        <f t="shared" si="8"/>
        <v>23172102.002</v>
      </c>
      <c r="Q40" s="11">
        <f t="shared" si="9"/>
        <v>3049523.75</v>
      </c>
      <c r="R40" s="11">
        <f t="shared" si="10"/>
        <v>34574046.751999997</v>
      </c>
    </row>
    <row r="41" spans="1:18" ht="21">
      <c r="A41" s="18">
        <v>34</v>
      </c>
      <c r="B41" s="1" t="s">
        <v>15</v>
      </c>
      <c r="C41" s="31">
        <v>4721031</v>
      </c>
      <c r="D41" s="31">
        <v>2112768</v>
      </c>
      <c r="E41" s="31">
        <v>3574119.58</v>
      </c>
      <c r="F41" s="21">
        <v>0</v>
      </c>
      <c r="G41" s="27">
        <f t="shared" si="12"/>
        <v>10407918.58</v>
      </c>
      <c r="H41" s="26"/>
      <c r="I41" s="26"/>
      <c r="J41" s="26"/>
      <c r="K41" s="26"/>
      <c r="L41" s="27">
        <f t="shared" si="13"/>
        <v>0</v>
      </c>
      <c r="N41" s="11">
        <f t="shared" si="11"/>
        <v>4721031</v>
      </c>
      <c r="O41" s="11">
        <f t="shared" si="7"/>
        <v>2112768</v>
      </c>
      <c r="P41" s="11">
        <f t="shared" si="8"/>
        <v>3574119.58</v>
      </c>
      <c r="Q41" s="11">
        <f t="shared" si="9"/>
        <v>0</v>
      </c>
      <c r="R41" s="11">
        <f t="shared" si="10"/>
        <v>10407918.58</v>
      </c>
    </row>
    <row r="42" spans="1:18" ht="21">
      <c r="A42" s="18">
        <v>35</v>
      </c>
      <c r="B42" s="1" t="s">
        <v>73</v>
      </c>
      <c r="C42" s="39"/>
      <c r="D42" s="39"/>
      <c r="E42" s="41"/>
      <c r="F42" s="40"/>
      <c r="G42" s="27">
        <f t="shared" si="12"/>
        <v>0</v>
      </c>
      <c r="H42" s="26"/>
      <c r="I42" s="26"/>
      <c r="J42" s="26"/>
      <c r="K42" s="26"/>
      <c r="L42" s="27">
        <f t="shared" si="13"/>
        <v>0</v>
      </c>
      <c r="N42" s="11">
        <f t="shared" si="11"/>
        <v>0</v>
      </c>
      <c r="O42" s="11">
        <f t="shared" si="7"/>
        <v>0</v>
      </c>
      <c r="P42" s="11">
        <f t="shared" si="8"/>
        <v>0</v>
      </c>
      <c r="Q42" s="11">
        <f t="shared" si="9"/>
        <v>0</v>
      </c>
      <c r="R42" s="11">
        <f t="shared" si="10"/>
        <v>0</v>
      </c>
    </row>
    <row r="43" spans="1:18" ht="21">
      <c r="A43" s="18">
        <v>36</v>
      </c>
      <c r="B43" s="1" t="s">
        <v>20</v>
      </c>
      <c r="C43" s="31">
        <v>5901288.75</v>
      </c>
      <c r="D43" s="31">
        <v>3961440</v>
      </c>
      <c r="E43" s="31">
        <v>16749935.690000001</v>
      </c>
      <c r="F43" s="21">
        <v>0</v>
      </c>
      <c r="G43" s="27">
        <f t="shared" si="12"/>
        <v>26612664.440000001</v>
      </c>
      <c r="H43" s="26"/>
      <c r="I43" s="26"/>
      <c r="J43" s="35">
        <v>7589707.7699999996</v>
      </c>
      <c r="K43" s="26"/>
      <c r="L43" s="27">
        <f t="shared" si="13"/>
        <v>7589707.7699999996</v>
      </c>
      <c r="N43" s="11">
        <f t="shared" si="11"/>
        <v>5901288.75</v>
      </c>
      <c r="O43" s="11">
        <f t="shared" si="7"/>
        <v>3961440</v>
      </c>
      <c r="P43" s="11">
        <f t="shared" si="8"/>
        <v>24339643.460000001</v>
      </c>
      <c r="Q43" s="11">
        <f t="shared" si="9"/>
        <v>0</v>
      </c>
      <c r="R43" s="11">
        <f t="shared" si="10"/>
        <v>34202372.210000001</v>
      </c>
    </row>
    <row r="44" spans="1:18" ht="21">
      <c r="A44" s="18">
        <v>37</v>
      </c>
      <c r="B44" s="1" t="s">
        <v>7</v>
      </c>
      <c r="C44" s="39"/>
      <c r="D44" s="39"/>
      <c r="E44" s="40"/>
      <c r="F44" s="40"/>
      <c r="G44" s="27">
        <f t="shared" si="12"/>
        <v>0</v>
      </c>
      <c r="H44" s="26"/>
      <c r="I44" s="26"/>
      <c r="J44" s="26"/>
      <c r="K44" s="26"/>
      <c r="L44" s="27">
        <f t="shared" si="13"/>
        <v>0</v>
      </c>
      <c r="N44" s="11">
        <f t="shared" si="11"/>
        <v>0</v>
      </c>
      <c r="O44" s="11">
        <f t="shared" si="7"/>
        <v>0</v>
      </c>
      <c r="P44" s="11">
        <f t="shared" si="8"/>
        <v>0</v>
      </c>
      <c r="Q44" s="11">
        <f t="shared" si="9"/>
        <v>0</v>
      </c>
      <c r="R44" s="11">
        <f t="shared" si="10"/>
        <v>0</v>
      </c>
    </row>
    <row r="45" spans="1:18" ht="21">
      <c r="A45" s="18">
        <v>38</v>
      </c>
      <c r="B45" s="1" t="s">
        <v>14</v>
      </c>
      <c r="C45" s="31">
        <v>5376729.75</v>
      </c>
      <c r="D45" s="31">
        <v>2406208</v>
      </c>
      <c r="E45" s="31">
        <v>12549565.949999999</v>
      </c>
      <c r="F45" s="31">
        <v>2344254.17</v>
      </c>
      <c r="G45" s="27">
        <f t="shared" si="12"/>
        <v>22676757.869999997</v>
      </c>
      <c r="H45" s="26"/>
      <c r="I45" s="26"/>
      <c r="J45" s="32">
        <v>365428.98</v>
      </c>
      <c r="K45" s="26"/>
      <c r="L45" s="27">
        <f t="shared" si="13"/>
        <v>365428.98</v>
      </c>
      <c r="N45" s="11">
        <f t="shared" si="11"/>
        <v>5376729.75</v>
      </c>
      <c r="O45" s="11">
        <f t="shared" si="7"/>
        <v>2406208</v>
      </c>
      <c r="P45" s="11">
        <f t="shared" si="8"/>
        <v>12914994.93</v>
      </c>
      <c r="Q45" s="11">
        <f t="shared" si="9"/>
        <v>2344254.17</v>
      </c>
      <c r="R45" s="11">
        <f t="shared" si="10"/>
        <v>23042186.849999998</v>
      </c>
    </row>
    <row r="46" spans="1:18" ht="21">
      <c r="A46" s="18">
        <v>39</v>
      </c>
      <c r="B46" s="1" t="s">
        <v>40</v>
      </c>
      <c r="C46" s="31">
        <v>4721031</v>
      </c>
      <c r="D46" s="31">
        <v>2112768</v>
      </c>
      <c r="E46" s="31">
        <v>14520449.84</v>
      </c>
      <c r="F46" s="31">
        <v>3885933.08</v>
      </c>
      <c r="G46" s="27">
        <f t="shared" si="12"/>
        <v>25240181.920000002</v>
      </c>
      <c r="H46" s="26"/>
      <c r="I46" s="26"/>
      <c r="J46" s="26"/>
      <c r="K46" s="26"/>
      <c r="L46" s="27">
        <f t="shared" si="13"/>
        <v>0</v>
      </c>
      <c r="N46" s="11">
        <f t="shared" si="11"/>
        <v>4721031</v>
      </c>
      <c r="O46" s="11">
        <f t="shared" si="7"/>
        <v>2112768</v>
      </c>
      <c r="P46" s="11">
        <f t="shared" si="8"/>
        <v>14520449.84</v>
      </c>
      <c r="Q46" s="11">
        <f t="shared" si="9"/>
        <v>3885933.08</v>
      </c>
      <c r="R46" s="11">
        <f t="shared" si="10"/>
        <v>25240181.920000002</v>
      </c>
    </row>
    <row r="47" spans="1:18" ht="21">
      <c r="A47" s="18">
        <v>40</v>
      </c>
      <c r="B47" s="1" t="s">
        <v>12</v>
      </c>
      <c r="C47" s="31">
        <v>3278493.76</v>
      </c>
      <c r="D47" s="31">
        <v>3278493.76</v>
      </c>
      <c r="E47" s="31">
        <v>10669366.76</v>
      </c>
      <c r="F47" s="21">
        <v>0</v>
      </c>
      <c r="G47" s="27">
        <f t="shared" si="12"/>
        <v>17226354.280000001</v>
      </c>
      <c r="H47" s="26">
        <v>0</v>
      </c>
      <c r="I47" s="26">
        <v>0</v>
      </c>
      <c r="J47" s="26">
        <v>0</v>
      </c>
      <c r="K47" s="26">
        <v>0</v>
      </c>
      <c r="L47" s="27">
        <f t="shared" si="13"/>
        <v>0</v>
      </c>
      <c r="N47" s="11">
        <f t="shared" si="11"/>
        <v>3278493.76</v>
      </c>
      <c r="O47" s="11">
        <f t="shared" si="7"/>
        <v>3278493.76</v>
      </c>
      <c r="P47" s="11">
        <f t="shared" si="8"/>
        <v>10669366.76</v>
      </c>
      <c r="Q47" s="11">
        <f t="shared" si="9"/>
        <v>0</v>
      </c>
      <c r="R47" s="11">
        <f t="shared" si="10"/>
        <v>17226354.280000001</v>
      </c>
    </row>
    <row r="48" spans="1:18" ht="21">
      <c r="A48" s="18">
        <v>41</v>
      </c>
      <c r="B48" s="1" t="s">
        <v>60</v>
      </c>
      <c r="C48" s="39"/>
      <c r="D48" s="39"/>
      <c r="E48" s="40"/>
      <c r="F48" s="40"/>
      <c r="G48" s="27">
        <f t="shared" si="12"/>
        <v>0</v>
      </c>
      <c r="H48" s="26"/>
      <c r="I48" s="26"/>
      <c r="J48" s="26"/>
      <c r="K48" s="26"/>
      <c r="L48" s="27">
        <f t="shared" si="13"/>
        <v>0</v>
      </c>
      <c r="N48" s="11">
        <f t="shared" si="11"/>
        <v>0</v>
      </c>
      <c r="O48" s="11">
        <f t="shared" si="7"/>
        <v>0</v>
      </c>
      <c r="P48" s="11">
        <f t="shared" si="8"/>
        <v>0</v>
      </c>
      <c r="Q48" s="11">
        <f t="shared" si="9"/>
        <v>0</v>
      </c>
      <c r="R48" s="11">
        <f t="shared" si="10"/>
        <v>0</v>
      </c>
    </row>
    <row r="49" spans="1:18" ht="21">
      <c r="A49" s="18">
        <v>42</v>
      </c>
      <c r="B49" s="1" t="s">
        <v>58</v>
      </c>
      <c r="C49" s="39"/>
      <c r="D49" s="39"/>
      <c r="E49" s="39"/>
      <c r="F49" s="39"/>
      <c r="G49" s="27">
        <f t="shared" si="12"/>
        <v>0</v>
      </c>
      <c r="H49" s="26"/>
      <c r="I49" s="26"/>
      <c r="J49" s="26"/>
      <c r="K49" s="26"/>
      <c r="L49" s="27">
        <f t="shared" si="13"/>
        <v>0</v>
      </c>
      <c r="N49" s="11">
        <f t="shared" si="11"/>
        <v>0</v>
      </c>
      <c r="O49" s="11">
        <f t="shared" si="7"/>
        <v>0</v>
      </c>
      <c r="P49" s="11">
        <f t="shared" si="8"/>
        <v>0</v>
      </c>
      <c r="Q49" s="11">
        <f t="shared" si="9"/>
        <v>0</v>
      </c>
      <c r="R49" s="11">
        <f t="shared" si="10"/>
        <v>0</v>
      </c>
    </row>
    <row r="50" spans="1:18" ht="21">
      <c r="A50" s="18">
        <v>43</v>
      </c>
      <c r="B50" s="1" t="s">
        <v>132</v>
      </c>
      <c r="C50" s="31">
        <v>5507869.5</v>
      </c>
      <c r="D50" s="31">
        <v>2464896</v>
      </c>
      <c r="E50" s="31">
        <v>21214986.280000005</v>
      </c>
      <c r="F50" s="31">
        <v>5035766.4000000004</v>
      </c>
      <c r="G50" s="27">
        <f t="shared" si="12"/>
        <v>34223518.180000007</v>
      </c>
      <c r="H50" s="26"/>
      <c r="I50" s="26"/>
      <c r="J50" s="26"/>
      <c r="K50" s="26"/>
      <c r="L50" s="27">
        <f t="shared" si="13"/>
        <v>0</v>
      </c>
      <c r="N50" s="11">
        <f t="shared" si="11"/>
        <v>5507869.5</v>
      </c>
      <c r="O50" s="11">
        <f t="shared" si="7"/>
        <v>2464896</v>
      </c>
      <c r="P50" s="11">
        <f t="shared" si="8"/>
        <v>21214986.280000005</v>
      </c>
      <c r="Q50" s="11">
        <f t="shared" si="9"/>
        <v>5035766.4000000004</v>
      </c>
      <c r="R50" s="11">
        <f t="shared" si="10"/>
        <v>34223518.180000007</v>
      </c>
    </row>
    <row r="51" spans="1:18" ht="21">
      <c r="A51" s="18">
        <v>44</v>
      </c>
      <c r="B51" s="1" t="s">
        <v>72</v>
      </c>
      <c r="C51" s="31"/>
      <c r="D51" s="31"/>
      <c r="E51" s="21"/>
      <c r="F51" s="21"/>
      <c r="G51" s="27">
        <f t="shared" si="12"/>
        <v>0</v>
      </c>
      <c r="H51" s="26"/>
      <c r="I51" s="26"/>
      <c r="J51" s="26"/>
      <c r="K51" s="26"/>
      <c r="L51" s="27">
        <f t="shared" si="13"/>
        <v>0</v>
      </c>
      <c r="N51" s="11">
        <f t="shared" si="11"/>
        <v>0</v>
      </c>
      <c r="O51" s="11">
        <f t="shared" si="7"/>
        <v>0</v>
      </c>
      <c r="P51" s="11">
        <f t="shared" si="8"/>
        <v>0</v>
      </c>
      <c r="Q51" s="11">
        <f t="shared" si="9"/>
        <v>0</v>
      </c>
      <c r="R51" s="11">
        <f t="shared" si="10"/>
        <v>0</v>
      </c>
    </row>
    <row r="52" spans="1:18" ht="21">
      <c r="A52" s="18">
        <v>45</v>
      </c>
      <c r="B52" s="1" t="s">
        <v>54</v>
      </c>
      <c r="C52" s="31">
        <v>659698.75</v>
      </c>
      <c r="D52" s="31">
        <v>293440</v>
      </c>
      <c r="E52" s="31">
        <v>2059572.83</v>
      </c>
      <c r="F52" s="31">
        <v>3744564.42</v>
      </c>
      <c r="G52" s="27">
        <f t="shared" si="12"/>
        <v>6757276</v>
      </c>
      <c r="H52" s="26"/>
      <c r="I52" s="26"/>
      <c r="J52" s="26">
        <v>3785551.36</v>
      </c>
      <c r="K52" s="26"/>
      <c r="L52" s="27">
        <f t="shared" si="13"/>
        <v>3785551.36</v>
      </c>
      <c r="N52" s="11">
        <f t="shared" si="11"/>
        <v>659698.75</v>
      </c>
      <c r="O52" s="11">
        <f t="shared" si="7"/>
        <v>293440</v>
      </c>
      <c r="P52" s="11">
        <f t="shared" si="8"/>
        <v>5845124.1899999995</v>
      </c>
      <c r="Q52" s="11">
        <f t="shared" si="9"/>
        <v>3744564.42</v>
      </c>
      <c r="R52" s="11">
        <f t="shared" si="10"/>
        <v>10542827.359999999</v>
      </c>
    </row>
    <row r="53" spans="1:18" ht="21">
      <c r="A53" s="18">
        <v>46</v>
      </c>
      <c r="B53" s="2" t="s">
        <v>129</v>
      </c>
      <c r="C53" s="31">
        <v>2753934.75</v>
      </c>
      <c r="D53" s="31">
        <v>2464896</v>
      </c>
      <c r="E53" s="31">
        <v>25063266.68</v>
      </c>
      <c r="F53" s="31">
        <v>3698927.79</v>
      </c>
      <c r="G53" s="27">
        <f t="shared" si="12"/>
        <v>33981025.219999999</v>
      </c>
      <c r="H53" s="26"/>
      <c r="I53" s="26"/>
      <c r="J53" s="26">
        <v>1023917.79</v>
      </c>
      <c r="K53" s="26"/>
      <c r="L53" s="27">
        <f t="shared" si="13"/>
        <v>1023917.79</v>
      </c>
      <c r="N53" s="11">
        <f t="shared" si="11"/>
        <v>2753934.75</v>
      </c>
      <c r="O53" s="11">
        <f t="shared" si="7"/>
        <v>2464896</v>
      </c>
      <c r="P53" s="11">
        <f t="shared" si="8"/>
        <v>26087184.469999999</v>
      </c>
      <c r="Q53" s="11">
        <f t="shared" si="9"/>
        <v>3698927.79</v>
      </c>
      <c r="R53" s="11">
        <f t="shared" si="10"/>
        <v>35004943.009999998</v>
      </c>
    </row>
    <row r="54" spans="1:18" ht="21">
      <c r="A54" s="18">
        <v>47</v>
      </c>
      <c r="B54" s="1" t="s">
        <v>23</v>
      </c>
      <c r="C54" s="31">
        <v>4721031</v>
      </c>
      <c r="D54" s="31">
        <v>3169152</v>
      </c>
      <c r="E54" s="31">
        <v>5445165.5999999996</v>
      </c>
      <c r="F54" s="21">
        <v>0</v>
      </c>
      <c r="G54" s="27">
        <f t="shared" si="12"/>
        <v>13335348.6</v>
      </c>
      <c r="H54" s="26"/>
      <c r="I54" s="33"/>
      <c r="J54" s="35">
        <v>3085415.25</v>
      </c>
      <c r="K54" s="26"/>
      <c r="L54" s="27">
        <f t="shared" si="13"/>
        <v>3085415.25</v>
      </c>
      <c r="N54" s="11">
        <f t="shared" si="11"/>
        <v>4721031</v>
      </c>
      <c r="O54" s="11">
        <f t="shared" si="7"/>
        <v>3169152</v>
      </c>
      <c r="P54" s="11">
        <f t="shared" si="8"/>
        <v>8530580.8499999996</v>
      </c>
      <c r="Q54" s="11">
        <f t="shared" si="9"/>
        <v>0</v>
      </c>
      <c r="R54" s="11">
        <f t="shared" si="10"/>
        <v>16420763.85</v>
      </c>
    </row>
    <row r="55" spans="1:18" ht="21">
      <c r="A55" s="18">
        <v>48</v>
      </c>
      <c r="B55" s="1" t="s">
        <v>13</v>
      </c>
      <c r="C55" s="21">
        <v>0</v>
      </c>
      <c r="D55" s="21">
        <v>0</v>
      </c>
      <c r="E55" s="31">
        <v>3558104.25</v>
      </c>
      <c r="F55" s="31">
        <v>655698.75</v>
      </c>
      <c r="G55" s="27">
        <f t="shared" si="12"/>
        <v>4213803</v>
      </c>
      <c r="H55" s="26">
        <v>0</v>
      </c>
      <c r="I55" s="26">
        <v>0</v>
      </c>
      <c r="J55" s="26">
        <v>1335651.3499999999</v>
      </c>
      <c r="K55" s="26">
        <v>0</v>
      </c>
      <c r="L55" s="27">
        <f t="shared" si="13"/>
        <v>1335651.3499999999</v>
      </c>
      <c r="N55" s="11">
        <f>+E55+H55</f>
        <v>3558104.25</v>
      </c>
      <c r="O55" s="11">
        <f t="shared" si="7"/>
        <v>0</v>
      </c>
      <c r="P55" s="11">
        <f t="shared" si="8"/>
        <v>4893755.5999999996</v>
      </c>
      <c r="Q55" s="11">
        <f t="shared" si="9"/>
        <v>655698.75</v>
      </c>
      <c r="R55" s="11">
        <f t="shared" si="10"/>
        <v>5549454.3499999996</v>
      </c>
    </row>
    <row r="56" spans="1:18" ht="21">
      <c r="A56" s="18">
        <v>49</v>
      </c>
      <c r="B56" s="1" t="s">
        <v>19</v>
      </c>
      <c r="C56" s="21">
        <v>0</v>
      </c>
      <c r="D56" s="21">
        <v>0</v>
      </c>
      <c r="E56" s="21">
        <v>0</v>
      </c>
      <c r="F56" s="21">
        <v>0</v>
      </c>
      <c r="G56" s="27">
        <f t="shared" si="12"/>
        <v>0</v>
      </c>
      <c r="H56" s="26"/>
      <c r="I56" s="26"/>
      <c r="J56" s="35">
        <v>5312795.3899999997</v>
      </c>
      <c r="K56" s="26"/>
      <c r="L56" s="27">
        <f t="shared" si="13"/>
        <v>5312795.3899999997</v>
      </c>
      <c r="N56" s="11">
        <f t="shared" ref="N56:N82" si="14">+C56+H56</f>
        <v>0</v>
      </c>
      <c r="O56" s="11">
        <f t="shared" si="7"/>
        <v>0</v>
      </c>
      <c r="P56" s="11">
        <f t="shared" si="8"/>
        <v>5312795.3899999997</v>
      </c>
      <c r="Q56" s="11">
        <f t="shared" si="9"/>
        <v>0</v>
      </c>
      <c r="R56" s="11">
        <f t="shared" si="10"/>
        <v>5312795.3899999997</v>
      </c>
    </row>
    <row r="57" spans="1:18" ht="21">
      <c r="A57" s="18">
        <v>50</v>
      </c>
      <c r="B57" s="2" t="s">
        <v>45</v>
      </c>
      <c r="C57" s="31">
        <v>2622795</v>
      </c>
      <c r="D57" s="31">
        <v>1173760</v>
      </c>
      <c r="E57" s="31">
        <v>8397953.2799999993</v>
      </c>
      <c r="F57" s="31">
        <v>1894969.388</v>
      </c>
      <c r="G57" s="27">
        <f t="shared" si="12"/>
        <v>14089477.668</v>
      </c>
      <c r="H57" s="26"/>
      <c r="I57" s="26"/>
      <c r="J57" s="26"/>
      <c r="K57" s="26"/>
      <c r="L57" s="27">
        <f t="shared" si="13"/>
        <v>0</v>
      </c>
      <c r="N57" s="11">
        <f t="shared" si="14"/>
        <v>2622795</v>
      </c>
      <c r="O57" s="11">
        <f t="shared" si="7"/>
        <v>1173760</v>
      </c>
      <c r="P57" s="11">
        <f t="shared" si="8"/>
        <v>8397953.2799999993</v>
      </c>
      <c r="Q57" s="11">
        <f t="shared" si="9"/>
        <v>1894969.388</v>
      </c>
      <c r="R57" s="11">
        <f t="shared" si="10"/>
        <v>14089477.668</v>
      </c>
    </row>
    <row r="58" spans="1:18" ht="21">
      <c r="A58" s="18">
        <v>51</v>
      </c>
      <c r="B58" s="1" t="s">
        <v>16</v>
      </c>
      <c r="C58" s="39"/>
      <c r="D58" s="39"/>
      <c r="E58" s="40"/>
      <c r="F58" s="40"/>
      <c r="G58" s="27">
        <f t="shared" si="12"/>
        <v>0</v>
      </c>
      <c r="H58" s="26"/>
      <c r="I58" s="26"/>
      <c r="J58" s="26"/>
      <c r="K58" s="26"/>
      <c r="L58" s="27">
        <f t="shared" si="13"/>
        <v>0</v>
      </c>
      <c r="N58" s="11">
        <f t="shared" si="14"/>
        <v>0</v>
      </c>
      <c r="O58" s="11">
        <f t="shared" si="7"/>
        <v>0</v>
      </c>
      <c r="P58" s="11">
        <f t="shared" si="8"/>
        <v>0</v>
      </c>
      <c r="Q58" s="11">
        <f t="shared" si="9"/>
        <v>0</v>
      </c>
      <c r="R58" s="11">
        <f t="shared" si="10"/>
        <v>0</v>
      </c>
    </row>
    <row r="59" spans="1:18" ht="21">
      <c r="A59" s="18">
        <v>52</v>
      </c>
      <c r="B59" s="1" t="s">
        <v>9</v>
      </c>
      <c r="C59" s="31">
        <v>3016214.25</v>
      </c>
      <c r="D59" s="31">
        <v>1349824</v>
      </c>
      <c r="E59" s="31">
        <v>8719120.8800000008</v>
      </c>
      <c r="F59" s="21">
        <v>0</v>
      </c>
      <c r="G59" s="27">
        <f t="shared" si="12"/>
        <v>13085159.130000001</v>
      </c>
      <c r="H59" s="26"/>
      <c r="I59" s="26"/>
      <c r="J59" s="26"/>
      <c r="K59" s="26"/>
      <c r="L59" s="27">
        <f t="shared" si="13"/>
        <v>0</v>
      </c>
      <c r="N59" s="11">
        <f t="shared" si="14"/>
        <v>3016214.25</v>
      </c>
      <c r="O59" s="11">
        <f t="shared" si="7"/>
        <v>1349824</v>
      </c>
      <c r="P59" s="11">
        <f t="shared" si="8"/>
        <v>8719120.8800000008</v>
      </c>
      <c r="Q59" s="11">
        <f t="shared" si="9"/>
        <v>0</v>
      </c>
      <c r="R59" s="11">
        <f t="shared" si="10"/>
        <v>13085159.130000001</v>
      </c>
    </row>
    <row r="60" spans="1:18" ht="21">
      <c r="A60" s="18">
        <v>53</v>
      </c>
      <c r="B60" s="1" t="s">
        <v>10</v>
      </c>
      <c r="C60" s="31">
        <v>4458741.5</v>
      </c>
      <c r="D60" s="31">
        <v>1995392</v>
      </c>
      <c r="E60" s="31">
        <v>10427774.290000003</v>
      </c>
      <c r="F60" s="21">
        <v>0</v>
      </c>
      <c r="G60" s="27">
        <f t="shared" si="12"/>
        <v>16881907.790000003</v>
      </c>
      <c r="H60" s="26"/>
      <c r="I60" s="26"/>
      <c r="J60" s="26"/>
      <c r="K60" s="26"/>
      <c r="L60" s="27">
        <f t="shared" si="13"/>
        <v>0</v>
      </c>
      <c r="N60" s="11">
        <f t="shared" si="14"/>
        <v>4458741.5</v>
      </c>
      <c r="O60" s="11">
        <f t="shared" si="7"/>
        <v>1995392</v>
      </c>
      <c r="P60" s="11">
        <f t="shared" si="8"/>
        <v>10427774.290000003</v>
      </c>
      <c r="Q60" s="11">
        <f t="shared" si="9"/>
        <v>0</v>
      </c>
      <c r="R60" s="11">
        <f t="shared" si="10"/>
        <v>16881907.790000003</v>
      </c>
    </row>
    <row r="61" spans="1:18" ht="21">
      <c r="A61" s="18">
        <v>54</v>
      </c>
      <c r="B61" s="1" t="s">
        <v>51</v>
      </c>
      <c r="C61" s="31">
        <v>1701952</v>
      </c>
      <c r="D61" s="31">
        <v>3803052.7600000002</v>
      </c>
      <c r="E61" s="31">
        <v>15736730.279999999</v>
      </c>
      <c r="F61" s="31">
        <v>2577420.6500000004</v>
      </c>
      <c r="G61" s="27">
        <f t="shared" si="12"/>
        <v>23819155.689999998</v>
      </c>
      <c r="H61" s="26"/>
      <c r="I61" s="26"/>
      <c r="J61" s="26"/>
      <c r="K61" s="26"/>
      <c r="L61" s="27">
        <f t="shared" si="13"/>
        <v>0</v>
      </c>
      <c r="N61" s="11">
        <f t="shared" si="14"/>
        <v>1701952</v>
      </c>
      <c r="O61" s="11">
        <f t="shared" si="7"/>
        <v>3803052.7600000002</v>
      </c>
      <c r="P61" s="11">
        <f t="shared" si="8"/>
        <v>15736730.279999999</v>
      </c>
      <c r="Q61" s="11">
        <f t="shared" si="9"/>
        <v>2577420.6500000004</v>
      </c>
      <c r="R61" s="11">
        <f t="shared" si="10"/>
        <v>23819155.689999998</v>
      </c>
    </row>
    <row r="62" spans="1:18" ht="21">
      <c r="A62" s="18">
        <v>55</v>
      </c>
      <c r="B62" s="1" t="s">
        <v>27</v>
      </c>
      <c r="C62" s="31">
        <v>2360515.5</v>
      </c>
      <c r="D62" s="31">
        <v>1056384</v>
      </c>
      <c r="E62" s="31">
        <v>6304063.7599999998</v>
      </c>
      <c r="F62" s="21">
        <v>0</v>
      </c>
      <c r="G62" s="27">
        <f t="shared" si="12"/>
        <v>9720963.2599999998</v>
      </c>
      <c r="H62" s="26"/>
      <c r="I62" s="26"/>
      <c r="J62" s="21">
        <v>2433062.2000000002</v>
      </c>
      <c r="K62" s="26"/>
      <c r="L62" s="27">
        <f t="shared" si="13"/>
        <v>2433062.2000000002</v>
      </c>
      <c r="N62" s="11">
        <f t="shared" si="14"/>
        <v>2360515.5</v>
      </c>
      <c r="O62" s="11">
        <f t="shared" si="7"/>
        <v>1056384</v>
      </c>
      <c r="P62" s="11">
        <f t="shared" si="8"/>
        <v>8737125.9600000009</v>
      </c>
      <c r="Q62" s="11">
        <f t="shared" si="9"/>
        <v>0</v>
      </c>
      <c r="R62" s="11">
        <f t="shared" si="10"/>
        <v>12154025.460000001</v>
      </c>
    </row>
    <row r="63" spans="1:18" ht="21">
      <c r="A63" s="18">
        <v>56</v>
      </c>
      <c r="B63" s="1" t="s">
        <v>42</v>
      </c>
      <c r="C63" s="31">
        <v>6556987.5</v>
      </c>
      <c r="D63" s="31">
        <v>2934400</v>
      </c>
      <c r="E63" s="31">
        <v>20769483.329999998</v>
      </c>
      <c r="F63" s="31">
        <v>524559</v>
      </c>
      <c r="G63" s="27">
        <f t="shared" si="12"/>
        <v>30785429.829999998</v>
      </c>
      <c r="H63" s="26"/>
      <c r="I63" s="26"/>
      <c r="J63" s="21">
        <v>3985551.3599999999</v>
      </c>
      <c r="K63" s="26"/>
      <c r="L63" s="27">
        <f t="shared" si="13"/>
        <v>3985551.3599999999</v>
      </c>
      <c r="N63" s="11">
        <f t="shared" si="14"/>
        <v>6556987.5</v>
      </c>
      <c r="O63" s="11">
        <f t="shared" si="7"/>
        <v>2934400</v>
      </c>
      <c r="P63" s="11">
        <f t="shared" si="8"/>
        <v>24755034.689999998</v>
      </c>
      <c r="Q63" s="11">
        <f t="shared" si="9"/>
        <v>524559</v>
      </c>
      <c r="R63" s="11">
        <f t="shared" si="10"/>
        <v>34770981.189999998</v>
      </c>
    </row>
    <row r="64" spans="1:18" ht="21">
      <c r="A64" s="18">
        <v>57</v>
      </c>
      <c r="B64" s="2" t="s">
        <v>33</v>
      </c>
      <c r="C64" s="31">
        <v>4721031</v>
      </c>
      <c r="D64" s="31">
        <v>2112768</v>
      </c>
      <c r="E64" s="31">
        <v>13138896.34</v>
      </c>
      <c r="F64" s="31">
        <v>2517883.2000000002</v>
      </c>
      <c r="G64" s="27">
        <f t="shared" si="12"/>
        <v>22490578.539999999</v>
      </c>
      <c r="H64" s="26"/>
      <c r="I64" s="26"/>
      <c r="J64" s="21">
        <v>4679244.92</v>
      </c>
      <c r="K64" s="26"/>
      <c r="L64" s="27"/>
      <c r="N64" s="11">
        <f t="shared" si="14"/>
        <v>4721031</v>
      </c>
      <c r="O64" s="11">
        <f t="shared" si="7"/>
        <v>2112768</v>
      </c>
      <c r="P64" s="11">
        <f t="shared" si="8"/>
        <v>17818141.259999998</v>
      </c>
      <c r="Q64" s="11">
        <f t="shared" si="9"/>
        <v>2517883.2000000002</v>
      </c>
      <c r="R64" s="11">
        <f t="shared" si="10"/>
        <v>22490578.539999999</v>
      </c>
    </row>
    <row r="65" spans="1:18" ht="21">
      <c r="A65" s="18">
        <v>58</v>
      </c>
      <c r="B65" s="1" t="s">
        <v>32</v>
      </c>
      <c r="C65" s="31">
        <v>4065332.26</v>
      </c>
      <c r="D65" s="31">
        <v>1819328</v>
      </c>
      <c r="E65" s="21">
        <v>0</v>
      </c>
      <c r="F65" s="21">
        <v>0</v>
      </c>
      <c r="G65" s="27">
        <f t="shared" si="12"/>
        <v>5884660.2599999998</v>
      </c>
      <c r="H65" s="26"/>
      <c r="I65" s="26"/>
      <c r="J65" s="26"/>
      <c r="K65" s="26"/>
      <c r="L65" s="27">
        <f t="shared" ref="L65:L82" si="15">+H65+I65+J65+K65</f>
        <v>0</v>
      </c>
      <c r="N65" s="11">
        <f t="shared" si="14"/>
        <v>4065332.26</v>
      </c>
      <c r="O65" s="11">
        <f t="shared" si="7"/>
        <v>1819328</v>
      </c>
      <c r="P65" s="11">
        <f t="shared" si="8"/>
        <v>0</v>
      </c>
      <c r="Q65" s="11">
        <f t="shared" si="9"/>
        <v>0</v>
      </c>
      <c r="R65" s="11">
        <f t="shared" si="10"/>
        <v>5884660.2599999998</v>
      </c>
    </row>
    <row r="66" spans="1:18" ht="21">
      <c r="A66" s="18">
        <v>59</v>
      </c>
      <c r="B66" s="1" t="s">
        <v>25</v>
      </c>
      <c r="C66" s="31">
        <v>2517883.2000000002</v>
      </c>
      <c r="D66" s="31">
        <v>2858105.6</v>
      </c>
      <c r="E66" s="31">
        <v>18480166.800000001</v>
      </c>
      <c r="F66" s="21">
        <v>0</v>
      </c>
      <c r="G66" s="27">
        <f t="shared" si="12"/>
        <v>23856155.600000001</v>
      </c>
      <c r="H66" s="26"/>
      <c r="I66" s="26"/>
      <c r="J66" s="26"/>
      <c r="K66" s="26"/>
      <c r="L66" s="27">
        <f t="shared" si="15"/>
        <v>0</v>
      </c>
      <c r="N66" s="11">
        <f t="shared" si="14"/>
        <v>2517883.2000000002</v>
      </c>
      <c r="O66" s="11">
        <f t="shared" si="7"/>
        <v>2858105.6</v>
      </c>
      <c r="P66" s="11">
        <f t="shared" si="8"/>
        <v>18480166.800000001</v>
      </c>
      <c r="Q66" s="11">
        <f t="shared" si="9"/>
        <v>0</v>
      </c>
      <c r="R66" s="11">
        <f t="shared" si="10"/>
        <v>23856155.600000001</v>
      </c>
    </row>
    <row r="67" spans="1:18" ht="21">
      <c r="A67" s="18">
        <v>60</v>
      </c>
      <c r="B67" s="2" t="s">
        <v>56</v>
      </c>
      <c r="C67" s="31">
        <v>7081546.5099999998</v>
      </c>
      <c r="D67" s="31">
        <v>3169152</v>
      </c>
      <c r="E67" s="31">
        <v>5788748.8099999996</v>
      </c>
      <c r="F67" s="21">
        <v>0</v>
      </c>
      <c r="G67" s="27">
        <f t="shared" si="12"/>
        <v>16039447.32</v>
      </c>
      <c r="H67" s="26"/>
      <c r="I67" s="26"/>
      <c r="J67" s="27">
        <v>74440.799999999988</v>
      </c>
      <c r="K67" s="26"/>
      <c r="L67" s="27">
        <f t="shared" si="15"/>
        <v>74440.799999999988</v>
      </c>
      <c r="N67" s="11">
        <f t="shared" si="14"/>
        <v>7081546.5099999998</v>
      </c>
      <c r="O67" s="11">
        <f t="shared" si="7"/>
        <v>3169152</v>
      </c>
      <c r="P67" s="11">
        <f t="shared" si="8"/>
        <v>5863189.6099999994</v>
      </c>
      <c r="Q67" s="11">
        <f t="shared" si="9"/>
        <v>0</v>
      </c>
      <c r="R67" s="11">
        <f t="shared" si="10"/>
        <v>16113888.120000001</v>
      </c>
    </row>
    <row r="68" spans="1:18" ht="21">
      <c r="A68" s="18">
        <v>61</v>
      </c>
      <c r="B68" s="1" t="s">
        <v>53</v>
      </c>
      <c r="C68" s="31">
        <v>4458751.5</v>
      </c>
      <c r="D68" s="31">
        <v>1995392</v>
      </c>
      <c r="E68" s="31">
        <v>3860894.9499999997</v>
      </c>
      <c r="F68" s="31">
        <v>2517883.2000000002</v>
      </c>
      <c r="G68" s="27">
        <f t="shared" si="12"/>
        <v>12832921.649999999</v>
      </c>
      <c r="H68" s="26"/>
      <c r="I68" s="26"/>
      <c r="J68" s="26"/>
      <c r="K68" s="26"/>
      <c r="L68" s="27">
        <f t="shared" si="15"/>
        <v>0</v>
      </c>
      <c r="N68" s="11">
        <f t="shared" si="14"/>
        <v>4458751.5</v>
      </c>
      <c r="O68" s="11">
        <f t="shared" si="7"/>
        <v>1995392</v>
      </c>
      <c r="P68" s="11">
        <f t="shared" si="8"/>
        <v>3860894.9499999997</v>
      </c>
      <c r="Q68" s="11">
        <f t="shared" si="9"/>
        <v>2517883.2000000002</v>
      </c>
      <c r="R68" s="11">
        <f t="shared" si="10"/>
        <v>12832921.649999999</v>
      </c>
    </row>
    <row r="69" spans="1:18" ht="21">
      <c r="A69" s="18">
        <v>62</v>
      </c>
      <c r="B69" s="1" t="s">
        <v>78</v>
      </c>
      <c r="C69" s="31">
        <v>6950406.7400000002</v>
      </c>
      <c r="D69" s="31">
        <v>4665696</v>
      </c>
      <c r="E69" s="31">
        <v>19674362.960000001</v>
      </c>
      <c r="F69" s="21">
        <v>0</v>
      </c>
      <c r="G69" s="27">
        <f t="shared" si="12"/>
        <v>31290465.700000003</v>
      </c>
      <c r="H69" s="26"/>
      <c r="I69" s="26"/>
      <c r="J69" s="35">
        <v>3035883.08</v>
      </c>
      <c r="K69" s="26"/>
      <c r="L69" s="27">
        <f t="shared" si="15"/>
        <v>3035883.08</v>
      </c>
      <c r="N69" s="11">
        <f t="shared" si="14"/>
        <v>6950406.7400000002</v>
      </c>
      <c r="O69" s="11">
        <f t="shared" si="7"/>
        <v>4665696</v>
      </c>
      <c r="P69" s="11">
        <f t="shared" si="8"/>
        <v>22710246.039999999</v>
      </c>
      <c r="Q69" s="11">
        <f t="shared" si="9"/>
        <v>0</v>
      </c>
      <c r="R69" s="11">
        <f t="shared" si="10"/>
        <v>34326348.780000001</v>
      </c>
    </row>
    <row r="70" spans="1:18" ht="21">
      <c r="A70" s="18">
        <v>63</v>
      </c>
      <c r="B70" s="1" t="s">
        <v>35</v>
      </c>
      <c r="C70" s="21">
        <v>0</v>
      </c>
      <c r="D70" s="21">
        <v>0</v>
      </c>
      <c r="E70" s="31">
        <v>7126623.4700000007</v>
      </c>
      <c r="F70" s="21">
        <v>0</v>
      </c>
      <c r="G70" s="27">
        <f t="shared" si="12"/>
        <v>7126623.4700000007</v>
      </c>
      <c r="H70" s="26"/>
      <c r="I70" s="26"/>
      <c r="J70" s="38">
        <v>4473584.66</v>
      </c>
      <c r="K70" s="26"/>
      <c r="L70" s="27">
        <f t="shared" si="15"/>
        <v>4473584.66</v>
      </c>
      <c r="N70" s="11">
        <f t="shared" si="14"/>
        <v>0</v>
      </c>
      <c r="O70" s="11">
        <f t="shared" si="7"/>
        <v>0</v>
      </c>
      <c r="P70" s="11">
        <f t="shared" si="8"/>
        <v>11600208.130000001</v>
      </c>
      <c r="Q70" s="11">
        <f t="shared" si="9"/>
        <v>0</v>
      </c>
      <c r="R70" s="11">
        <f t="shared" si="10"/>
        <v>11600208.130000001</v>
      </c>
    </row>
    <row r="71" spans="1:18" ht="21">
      <c r="A71" s="18">
        <v>64</v>
      </c>
      <c r="B71" s="1" t="s">
        <v>31</v>
      </c>
      <c r="C71" s="31">
        <v>2229375.75</v>
      </c>
      <c r="D71" s="31">
        <v>997696</v>
      </c>
      <c r="E71" s="31">
        <v>7365029.8600000013</v>
      </c>
      <c r="F71" s="21">
        <v>0</v>
      </c>
      <c r="G71" s="27">
        <f t="shared" si="12"/>
        <v>10592101.610000001</v>
      </c>
      <c r="H71" s="26"/>
      <c r="I71" s="26"/>
      <c r="J71" s="26"/>
      <c r="K71" s="26"/>
      <c r="L71" s="27">
        <f t="shared" si="15"/>
        <v>0</v>
      </c>
      <c r="N71" s="11">
        <f t="shared" si="14"/>
        <v>2229375.75</v>
      </c>
      <c r="O71" s="11">
        <f t="shared" si="7"/>
        <v>997696</v>
      </c>
      <c r="P71" s="11">
        <f t="shared" si="8"/>
        <v>7365029.8600000013</v>
      </c>
      <c r="Q71" s="11">
        <f t="shared" si="9"/>
        <v>0</v>
      </c>
      <c r="R71" s="11">
        <f t="shared" si="10"/>
        <v>10592101.610000001</v>
      </c>
    </row>
    <row r="72" spans="1:18" ht="21">
      <c r="A72" s="18">
        <v>65</v>
      </c>
      <c r="B72" s="1" t="s">
        <v>71</v>
      </c>
      <c r="C72" s="39"/>
      <c r="D72" s="39"/>
      <c r="E72" s="40"/>
      <c r="F72" s="40"/>
      <c r="G72" s="27">
        <f t="shared" ref="G72:G82" si="16">+C72+D72+E72+F72</f>
        <v>0</v>
      </c>
      <c r="H72" s="26"/>
      <c r="I72" s="26"/>
      <c r="J72" s="26"/>
      <c r="K72" s="26"/>
      <c r="L72" s="27">
        <f t="shared" si="15"/>
        <v>0</v>
      </c>
      <c r="N72" s="11">
        <f t="shared" si="14"/>
        <v>0</v>
      </c>
      <c r="O72" s="11">
        <f t="shared" si="7"/>
        <v>0</v>
      </c>
      <c r="P72" s="11">
        <f t="shared" si="8"/>
        <v>0</v>
      </c>
      <c r="Q72" s="11">
        <f t="shared" si="9"/>
        <v>0</v>
      </c>
      <c r="R72" s="11">
        <f t="shared" si="10"/>
        <v>0</v>
      </c>
    </row>
    <row r="73" spans="1:18" ht="21">
      <c r="A73" s="18">
        <v>66</v>
      </c>
      <c r="B73" s="3" t="s">
        <v>111</v>
      </c>
      <c r="C73" s="31">
        <v>6950406.75</v>
      </c>
      <c r="D73" s="21">
        <v>0</v>
      </c>
      <c r="E73" s="31">
        <v>22340976.860999998</v>
      </c>
      <c r="F73" s="31">
        <v>321292.38749999995</v>
      </c>
      <c r="G73" s="27">
        <f t="shared" si="16"/>
        <v>29612675.998499997</v>
      </c>
      <c r="H73" s="26"/>
      <c r="I73" s="26">
        <v>2916060</v>
      </c>
      <c r="J73" s="26">
        <v>4723408.1999999993</v>
      </c>
      <c r="K73" s="26"/>
      <c r="L73" s="27">
        <f t="shared" si="15"/>
        <v>7639468.1999999993</v>
      </c>
      <c r="N73" s="11">
        <f t="shared" si="14"/>
        <v>6950406.75</v>
      </c>
      <c r="O73" s="11">
        <f t="shared" si="7"/>
        <v>2916060</v>
      </c>
      <c r="P73" s="11">
        <f t="shared" si="8"/>
        <v>27064385.060999997</v>
      </c>
      <c r="Q73" s="11">
        <f t="shared" si="9"/>
        <v>321292.38749999995</v>
      </c>
      <c r="R73" s="11">
        <f t="shared" si="10"/>
        <v>37252144.198499992</v>
      </c>
    </row>
    <row r="74" spans="1:18" ht="21">
      <c r="A74" s="18">
        <v>67</v>
      </c>
      <c r="B74" s="2" t="s">
        <v>26</v>
      </c>
      <c r="C74" s="31">
        <v>7212686.2600000007</v>
      </c>
      <c r="D74" s="31">
        <v>3227840</v>
      </c>
      <c r="E74" s="31">
        <v>25753224.500000004</v>
      </c>
      <c r="F74" s="31">
        <v>524559</v>
      </c>
      <c r="G74" s="27">
        <f t="shared" si="16"/>
        <v>36718309.760000005</v>
      </c>
      <c r="H74" s="26"/>
      <c r="I74" s="26"/>
      <c r="J74" s="26"/>
      <c r="K74" s="26"/>
      <c r="L74" s="27">
        <f t="shared" si="15"/>
        <v>0</v>
      </c>
      <c r="N74" s="11">
        <f t="shared" si="14"/>
        <v>7212686.2600000007</v>
      </c>
      <c r="O74" s="11">
        <f t="shared" si="7"/>
        <v>3227840</v>
      </c>
      <c r="P74" s="11">
        <f t="shared" si="8"/>
        <v>25753224.500000004</v>
      </c>
      <c r="Q74" s="11">
        <f t="shared" si="9"/>
        <v>524559</v>
      </c>
      <c r="R74" s="11">
        <f t="shared" si="10"/>
        <v>36718309.760000005</v>
      </c>
    </row>
    <row r="75" spans="1:18" ht="21">
      <c r="A75" s="18">
        <v>68</v>
      </c>
      <c r="B75" s="1" t="s">
        <v>74</v>
      </c>
      <c r="C75" s="31"/>
      <c r="D75" s="31"/>
      <c r="E75" s="21"/>
      <c r="F75" s="21"/>
      <c r="G75" s="27">
        <f t="shared" si="16"/>
        <v>0</v>
      </c>
      <c r="H75" s="26"/>
      <c r="I75" s="26"/>
      <c r="J75" s="26"/>
      <c r="K75" s="26"/>
      <c r="L75" s="27">
        <f t="shared" si="15"/>
        <v>0</v>
      </c>
      <c r="N75" s="11">
        <f t="shared" si="14"/>
        <v>0</v>
      </c>
      <c r="O75" s="11">
        <f t="shared" si="7"/>
        <v>0</v>
      </c>
      <c r="P75" s="11">
        <f t="shared" si="8"/>
        <v>0</v>
      </c>
      <c r="Q75" s="11">
        <f t="shared" si="9"/>
        <v>0</v>
      </c>
      <c r="R75" s="11">
        <f t="shared" si="10"/>
        <v>0</v>
      </c>
    </row>
    <row r="76" spans="1:18" ht="21">
      <c r="A76" s="18">
        <v>69</v>
      </c>
      <c r="B76" s="1" t="s">
        <v>112</v>
      </c>
      <c r="C76" s="31"/>
      <c r="D76" s="31"/>
      <c r="E76" s="21"/>
      <c r="F76" s="21"/>
      <c r="G76" s="27">
        <f t="shared" si="16"/>
        <v>0</v>
      </c>
      <c r="H76" s="26"/>
      <c r="I76" s="26"/>
      <c r="J76" s="26"/>
      <c r="K76" s="26"/>
      <c r="L76" s="27">
        <f t="shared" si="15"/>
        <v>0</v>
      </c>
      <c r="N76" s="11">
        <f t="shared" si="14"/>
        <v>0</v>
      </c>
      <c r="O76" s="11">
        <f t="shared" si="7"/>
        <v>0</v>
      </c>
      <c r="P76" s="11">
        <f t="shared" si="8"/>
        <v>0</v>
      </c>
      <c r="Q76" s="11">
        <f t="shared" si="9"/>
        <v>0</v>
      </c>
      <c r="R76" s="11">
        <f t="shared" si="10"/>
        <v>0</v>
      </c>
    </row>
    <row r="77" spans="1:18" ht="21">
      <c r="A77" s="18">
        <v>70</v>
      </c>
      <c r="B77" s="1" t="s">
        <v>49</v>
      </c>
      <c r="C77" s="21">
        <v>0</v>
      </c>
      <c r="D77" s="21">
        <v>0</v>
      </c>
      <c r="E77" s="31">
        <v>1404221.54</v>
      </c>
      <c r="F77" s="31">
        <v>1814974.14</v>
      </c>
      <c r="G77" s="27">
        <f t="shared" si="16"/>
        <v>3219195.6799999997</v>
      </c>
      <c r="H77" s="26"/>
      <c r="I77" s="26"/>
      <c r="J77" s="26">
        <v>2011801.68</v>
      </c>
      <c r="K77" s="26"/>
      <c r="L77" s="27">
        <f t="shared" si="15"/>
        <v>2011801.68</v>
      </c>
      <c r="N77" s="11">
        <f t="shared" si="14"/>
        <v>0</v>
      </c>
      <c r="O77" s="11">
        <f t="shared" si="7"/>
        <v>0</v>
      </c>
      <c r="P77" s="11">
        <f t="shared" si="8"/>
        <v>3416023.2199999997</v>
      </c>
      <c r="Q77" s="11">
        <f t="shared" si="9"/>
        <v>1814974.14</v>
      </c>
      <c r="R77" s="11">
        <f t="shared" si="10"/>
        <v>5230997.3599999994</v>
      </c>
    </row>
    <row r="78" spans="1:18" ht="21">
      <c r="A78" s="18">
        <v>71</v>
      </c>
      <c r="B78" s="1" t="s">
        <v>22</v>
      </c>
      <c r="C78" s="31">
        <v>5770149</v>
      </c>
      <c r="D78" s="31">
        <v>3433248</v>
      </c>
      <c r="E78" s="31">
        <v>13651573.43</v>
      </c>
      <c r="F78" s="21">
        <v>0</v>
      </c>
      <c r="G78" s="27">
        <f t="shared" si="16"/>
        <v>22854970.43</v>
      </c>
      <c r="H78" s="26"/>
      <c r="I78" s="26"/>
      <c r="J78" s="35">
        <v>4553824.62</v>
      </c>
      <c r="K78" s="26"/>
      <c r="L78" s="27">
        <f t="shared" si="15"/>
        <v>4553824.62</v>
      </c>
      <c r="N78" s="11">
        <f t="shared" si="14"/>
        <v>5770149</v>
      </c>
      <c r="O78" s="11">
        <f t="shared" si="7"/>
        <v>3433248</v>
      </c>
      <c r="P78" s="11">
        <f t="shared" si="8"/>
        <v>18205398.050000001</v>
      </c>
      <c r="Q78" s="11">
        <f t="shared" si="9"/>
        <v>0</v>
      </c>
      <c r="R78" s="11">
        <f t="shared" si="10"/>
        <v>27408795.050000001</v>
      </c>
    </row>
    <row r="79" spans="1:18" ht="21">
      <c r="A79" s="18">
        <v>72</v>
      </c>
      <c r="B79" s="1" t="s">
        <v>43</v>
      </c>
      <c r="C79" s="31">
        <v>2753934.75</v>
      </c>
      <c r="D79" s="31">
        <v>1232448</v>
      </c>
      <c r="E79" s="31">
        <v>9557335.5399999991</v>
      </c>
      <c r="F79" s="31">
        <v>1326871.99</v>
      </c>
      <c r="G79" s="27">
        <f t="shared" si="16"/>
        <v>14870590.279999999</v>
      </c>
      <c r="H79" s="26"/>
      <c r="I79" s="26"/>
      <c r="J79" s="26"/>
      <c r="K79" s="26"/>
      <c r="L79" s="27">
        <f t="shared" si="15"/>
        <v>0</v>
      </c>
      <c r="N79" s="11">
        <f t="shared" si="14"/>
        <v>2753934.75</v>
      </c>
      <c r="O79" s="11">
        <f t="shared" si="7"/>
        <v>1232448</v>
      </c>
      <c r="P79" s="11">
        <f t="shared" si="8"/>
        <v>9557335.5399999991</v>
      </c>
      <c r="Q79" s="11">
        <f t="shared" si="9"/>
        <v>1326871.99</v>
      </c>
      <c r="R79" s="11">
        <f t="shared" si="10"/>
        <v>14870590.279999999</v>
      </c>
    </row>
    <row r="80" spans="1:18" ht="21">
      <c r="A80" s="18">
        <v>73</v>
      </c>
      <c r="B80" s="1" t="s">
        <v>65</v>
      </c>
      <c r="C80" s="21">
        <v>0</v>
      </c>
      <c r="D80" s="21">
        <v>0</v>
      </c>
      <c r="E80" s="31">
        <v>10777368.869999999</v>
      </c>
      <c r="F80" s="31">
        <v>5792180.4700000007</v>
      </c>
      <c r="G80" s="27">
        <f t="shared" si="16"/>
        <v>16569549.34</v>
      </c>
      <c r="H80" s="26"/>
      <c r="I80" s="37"/>
      <c r="J80" s="26">
        <v>8259648.9800000004</v>
      </c>
      <c r="K80" s="26"/>
      <c r="L80" s="27">
        <f t="shared" si="15"/>
        <v>8259648.9800000004</v>
      </c>
      <c r="N80" s="11">
        <f t="shared" si="14"/>
        <v>0</v>
      </c>
      <c r="O80" s="11">
        <f>+D80+J80</f>
        <v>8259648.9800000004</v>
      </c>
      <c r="P80" s="11">
        <f t="shared" ref="P80:R82" si="17">+E80+J80</f>
        <v>19037017.850000001</v>
      </c>
      <c r="Q80" s="11">
        <f t="shared" si="17"/>
        <v>5792180.4700000007</v>
      </c>
      <c r="R80" s="11">
        <f t="shared" si="17"/>
        <v>24829198.32</v>
      </c>
    </row>
    <row r="81" spans="1:18" ht="21">
      <c r="A81" s="18">
        <v>74</v>
      </c>
      <c r="B81" s="1" t="s">
        <v>21</v>
      </c>
      <c r="C81" s="31">
        <v>6163569</v>
      </c>
      <c r="D81" s="31">
        <v>2758336</v>
      </c>
      <c r="E81" s="31">
        <v>5792180.4700000007</v>
      </c>
      <c r="F81" s="21">
        <v>0</v>
      </c>
      <c r="G81" s="27">
        <f t="shared" si="16"/>
        <v>14714085.470000001</v>
      </c>
      <c r="H81" s="26"/>
      <c r="I81" s="26"/>
      <c r="J81" s="35">
        <v>1517941.54</v>
      </c>
      <c r="K81" s="26"/>
      <c r="L81" s="27">
        <f t="shared" si="15"/>
        <v>1517941.54</v>
      </c>
      <c r="N81" s="11">
        <f t="shared" si="14"/>
        <v>6163569</v>
      </c>
      <c r="O81" s="11">
        <f>+D81+I81</f>
        <v>2758336</v>
      </c>
      <c r="P81" s="11">
        <f t="shared" si="17"/>
        <v>7310122.0100000007</v>
      </c>
      <c r="Q81" s="11">
        <f t="shared" si="17"/>
        <v>0</v>
      </c>
      <c r="R81" s="11">
        <f t="shared" si="17"/>
        <v>16232027.010000002</v>
      </c>
    </row>
    <row r="82" spans="1:18" ht="21">
      <c r="A82" s="18">
        <v>75</v>
      </c>
      <c r="B82" s="1" t="s">
        <v>37</v>
      </c>
      <c r="C82" s="31">
        <v>11015737</v>
      </c>
      <c r="D82" s="31">
        <v>4229792</v>
      </c>
      <c r="E82" s="36">
        <v>31117600.279999997</v>
      </c>
      <c r="F82" s="36">
        <v>14198501</v>
      </c>
      <c r="G82" s="27">
        <f t="shared" si="16"/>
        <v>60561630.280000001</v>
      </c>
      <c r="H82" s="26"/>
      <c r="I82" s="26"/>
      <c r="J82" s="26"/>
      <c r="K82" s="26"/>
      <c r="L82" s="27">
        <f t="shared" si="15"/>
        <v>0</v>
      </c>
      <c r="N82" s="11">
        <f t="shared" si="14"/>
        <v>11015737</v>
      </c>
      <c r="O82" s="11">
        <f>+D82+I82</f>
        <v>4229792</v>
      </c>
      <c r="P82" s="11">
        <f t="shared" si="17"/>
        <v>31117600.279999997</v>
      </c>
      <c r="Q82" s="11">
        <f t="shared" si="17"/>
        <v>14198501</v>
      </c>
      <c r="R82" s="11">
        <f t="shared" si="17"/>
        <v>60561630.280000001</v>
      </c>
    </row>
    <row r="83" spans="1:18" ht="15.75" thickBot="1"/>
    <row r="84" spans="1:18" ht="31.9" customHeight="1" thickBot="1">
      <c r="B84" s="17" t="s">
        <v>113</v>
      </c>
      <c r="C84" s="16">
        <f>+SUM(C8:C82)</f>
        <v>390147722.36999995</v>
      </c>
      <c r="D84" s="12">
        <f>+SUM(D8:D82)</f>
        <v>129159181.31</v>
      </c>
      <c r="E84" s="12">
        <f t="shared" ref="E84:F84" si="18">+SUM(E8:E82)</f>
        <v>785892819.21699977</v>
      </c>
      <c r="F84" s="12">
        <f t="shared" si="18"/>
        <v>95150806.107999995</v>
      </c>
      <c r="G84" s="12">
        <f>+SUM(G8:G82)</f>
        <v>1400350529.0050001</v>
      </c>
      <c r="H84" s="12">
        <f>+SUM(H8:H82)</f>
        <v>0</v>
      </c>
      <c r="I84" s="12">
        <f t="shared" ref="I84:R84" si="19">+SUM(I8:I82)</f>
        <v>5832120</v>
      </c>
      <c r="J84" s="12">
        <f t="shared" si="19"/>
        <v>131178022.34000002</v>
      </c>
      <c r="K84" s="12">
        <f t="shared" si="19"/>
        <v>0</v>
      </c>
      <c r="L84" s="12">
        <f t="shared" si="19"/>
        <v>132330897.42000002</v>
      </c>
      <c r="M84" s="13"/>
      <c r="N84" s="14">
        <f>+SUM(N8:N82)</f>
        <v>391242467.11999995</v>
      </c>
      <c r="O84" s="14">
        <f t="shared" si="19"/>
        <v>143250950.28999999</v>
      </c>
      <c r="P84" s="14">
        <f t="shared" si="19"/>
        <v>917070841.5569998</v>
      </c>
      <c r="Q84" s="14">
        <f t="shared" si="19"/>
        <v>95150806.107999995</v>
      </c>
      <c r="R84" s="14">
        <f t="shared" si="19"/>
        <v>1532681426.4249997</v>
      </c>
    </row>
    <row r="89" spans="1:18">
      <c r="R89" s="20" t="s">
        <v>106</v>
      </c>
    </row>
  </sheetData>
  <autoFilter ref="A7:AB82">
    <sortState ref="A8:AB82">
      <sortCondition ref="B7:B82"/>
    </sortState>
  </autoFilter>
  <mergeCells count="9">
    <mergeCell ref="N6:R6"/>
    <mergeCell ref="A1:K1"/>
    <mergeCell ref="A2:K2"/>
    <mergeCell ref="A3:K3"/>
    <mergeCell ref="A4:K4"/>
    <mergeCell ref="A5:A6"/>
    <mergeCell ref="B5:B6"/>
    <mergeCell ref="C6:G6"/>
    <mergeCell ref="H6:L6"/>
  </mergeCells>
  <pageMargins left="1.1811023622047245" right="0.39370078740157483" top="0.39370078740157483" bottom="0.39370078740157483" header="0.31496062992125984" footer="0.31496062992125984"/>
  <pageSetup paperSize="9" scale="50" orientation="landscape" r:id="rId1"/>
  <colBreaks count="1" manualBreakCount="1">
    <brk id="12" max="8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0"/>
  <sheetViews>
    <sheetView topLeftCell="A7" workbookViewId="0">
      <selection activeCell="D8" sqref="D8"/>
    </sheetView>
  </sheetViews>
  <sheetFormatPr defaultRowHeight="15"/>
  <cols>
    <col min="3" max="3" width="27" customWidth="1"/>
  </cols>
  <sheetData>
    <row r="3" spans="2:3" ht="51.75" customHeight="1">
      <c r="B3" s="91" t="s">
        <v>131</v>
      </c>
      <c r="C3" s="91"/>
    </row>
    <row r="4" spans="2:3" ht="21.75" customHeight="1">
      <c r="B4" s="34">
        <v>1</v>
      </c>
      <c r="C4" s="1" t="s">
        <v>64</v>
      </c>
    </row>
    <row r="5" spans="2:3" ht="19.5" customHeight="1">
      <c r="B5" s="34">
        <v>2</v>
      </c>
      <c r="C5" s="1" t="s">
        <v>61</v>
      </c>
    </row>
    <row r="6" spans="2:3" ht="21.75" customHeight="1">
      <c r="B6" s="34">
        <v>3</v>
      </c>
      <c r="C6" s="1" t="s">
        <v>50</v>
      </c>
    </row>
    <row r="7" spans="2:3" ht="19.5">
      <c r="B7" s="34">
        <v>4</v>
      </c>
      <c r="C7" s="1" t="s">
        <v>52</v>
      </c>
    </row>
    <row r="8" spans="2:3" ht="17.25" customHeight="1">
      <c r="B8" s="34">
        <v>5</v>
      </c>
      <c r="C8" s="1" t="s">
        <v>68</v>
      </c>
    </row>
    <row r="9" spans="2:3" ht="19.5">
      <c r="B9" s="34">
        <v>6</v>
      </c>
      <c r="C9" s="1" t="s">
        <v>17</v>
      </c>
    </row>
    <row r="10" spans="2:3" ht="18" customHeight="1">
      <c r="B10" s="34">
        <v>7</v>
      </c>
      <c r="C10" s="1" t="s">
        <v>41</v>
      </c>
    </row>
    <row r="11" spans="2:3" ht="18.75" customHeight="1">
      <c r="B11" s="34">
        <v>8</v>
      </c>
      <c r="C11" s="2" t="s">
        <v>18</v>
      </c>
    </row>
    <row r="12" spans="2:3" ht="19.5">
      <c r="B12" s="34">
        <v>9</v>
      </c>
      <c r="C12" s="1" t="s">
        <v>46</v>
      </c>
    </row>
    <row r="13" spans="2:3" ht="17.25" customHeight="1">
      <c r="B13" s="34">
        <v>10</v>
      </c>
      <c r="C13" s="2" t="s">
        <v>29</v>
      </c>
    </row>
    <row r="14" spans="2:3" ht="19.5">
      <c r="B14" s="34">
        <v>12</v>
      </c>
      <c r="C14" s="1" t="s">
        <v>73</v>
      </c>
    </row>
    <row r="15" spans="2:3" ht="21.75" customHeight="1">
      <c r="B15" s="34">
        <v>13</v>
      </c>
      <c r="C15" s="1" t="s">
        <v>7</v>
      </c>
    </row>
    <row r="16" spans="2:3" ht="21.75" customHeight="1">
      <c r="B16" s="34">
        <v>15</v>
      </c>
      <c r="C16" s="1" t="s">
        <v>72</v>
      </c>
    </row>
    <row r="17" spans="2:3" ht="18.75" customHeight="1">
      <c r="B17" s="34">
        <v>16</v>
      </c>
      <c r="C17" s="1" t="s">
        <v>19</v>
      </c>
    </row>
    <row r="18" spans="2:3" ht="17.25" customHeight="1">
      <c r="B18" s="34">
        <v>17</v>
      </c>
      <c r="C18" s="1" t="s">
        <v>9</v>
      </c>
    </row>
    <row r="19" spans="2:3" ht="18.75" customHeight="1">
      <c r="B19" s="34">
        <v>18</v>
      </c>
      <c r="C19" s="1" t="s">
        <v>35</v>
      </c>
    </row>
    <row r="20" spans="2:3" ht="18.75" customHeight="1">
      <c r="B20" s="34">
        <v>19</v>
      </c>
      <c r="C20" s="1" t="s">
        <v>130</v>
      </c>
    </row>
  </sheetData>
  <mergeCells count="1">
    <mergeCell ref="B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zoomScale="40" zoomScaleNormal="40" zoomScaleSheetLayoutView="40" workbookViewId="0">
      <pane xSplit="1" ySplit="6" topLeftCell="B67" activePane="bottomRight" state="frozen"/>
      <selection pane="topRight" activeCell="B1" sqref="B1"/>
      <selection pane="bottomLeft" activeCell="A8" sqref="A8"/>
      <selection pane="bottomRight" activeCell="E89" sqref="E89"/>
    </sheetView>
  </sheetViews>
  <sheetFormatPr defaultRowHeight="15"/>
  <cols>
    <col min="1" max="1" width="10" style="20" customWidth="1"/>
    <col min="2" max="2" width="61" style="20" customWidth="1"/>
    <col min="3" max="3" width="18" style="20" customWidth="1"/>
    <col min="4" max="4" width="18.42578125" style="20" customWidth="1"/>
    <col min="5" max="5" width="29.140625" style="20" customWidth="1"/>
    <col min="6" max="6" width="18" style="20" customWidth="1"/>
    <col min="7" max="7" width="20.5703125" style="20" customWidth="1"/>
    <col min="8" max="8" width="20.42578125" style="20" customWidth="1"/>
    <col min="9" max="9" width="20" style="20" customWidth="1"/>
    <col min="10" max="10" width="20.140625" style="20" customWidth="1"/>
    <col min="11" max="11" width="19.7109375" style="20" customWidth="1"/>
    <col min="12" max="12" width="22.28515625" style="20" customWidth="1"/>
    <col min="13" max="13" width="15.7109375" style="20" customWidth="1"/>
    <col min="14" max="14" width="22.5703125" style="20" customWidth="1"/>
    <col min="15" max="15" width="24.85546875" style="20" customWidth="1"/>
    <col min="16" max="16" width="22.140625" style="20" customWidth="1"/>
    <col min="17" max="17" width="23" style="20" customWidth="1"/>
    <col min="18" max="18" width="21.7109375" style="20" customWidth="1"/>
    <col min="19" max="16384" width="9.140625" style="20"/>
  </cols>
  <sheetData>
    <row r="1" spans="1:18" ht="26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8" ht="61.5" customHeight="1">
      <c r="A2" s="88" t="s">
        <v>118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8" ht="40.5" customHeight="1">
      <c r="A3" s="93" t="s">
        <v>145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8" s="5" customFormat="1" ht="127.5" customHeight="1">
      <c r="A4" s="78" t="s">
        <v>105</v>
      </c>
      <c r="B4" s="78" t="s">
        <v>1</v>
      </c>
      <c r="C4" s="4" t="s">
        <v>125</v>
      </c>
      <c r="D4" s="4" t="s">
        <v>126</v>
      </c>
      <c r="E4" s="4" t="s">
        <v>146</v>
      </c>
      <c r="F4" s="4" t="s">
        <v>127</v>
      </c>
      <c r="G4" s="4" t="s">
        <v>93</v>
      </c>
      <c r="H4" s="4" t="s">
        <v>120</v>
      </c>
      <c r="I4" s="4" t="s">
        <v>121</v>
      </c>
      <c r="J4" s="4" t="s">
        <v>122</v>
      </c>
      <c r="K4" s="4" t="s">
        <v>123</v>
      </c>
      <c r="L4" s="4" t="s">
        <v>93</v>
      </c>
      <c r="M4" s="54"/>
      <c r="N4" s="28" t="s">
        <v>120</v>
      </c>
      <c r="O4" s="28" t="s">
        <v>121</v>
      </c>
      <c r="P4" s="28" t="s">
        <v>122</v>
      </c>
      <c r="Q4" s="28" t="s">
        <v>123</v>
      </c>
      <c r="R4" s="10" t="s">
        <v>124</v>
      </c>
    </row>
    <row r="5" spans="1:18" s="6" customFormat="1" ht="18" customHeight="1">
      <c r="A5" s="79"/>
      <c r="B5" s="79"/>
      <c r="C5" s="94" t="s">
        <v>2</v>
      </c>
      <c r="D5" s="95"/>
      <c r="E5" s="95"/>
      <c r="F5" s="95"/>
      <c r="G5" s="96"/>
      <c r="H5" s="89" t="s">
        <v>4</v>
      </c>
      <c r="I5" s="90"/>
      <c r="J5" s="90"/>
      <c r="K5" s="90"/>
      <c r="L5" s="90"/>
      <c r="M5" s="48"/>
      <c r="N5" s="72" t="s">
        <v>119</v>
      </c>
      <c r="O5" s="73"/>
      <c r="P5" s="73"/>
      <c r="Q5" s="73"/>
      <c r="R5" s="73"/>
    </row>
    <row r="6" spans="1:18" s="8" customFormat="1" ht="19.5" customHeight="1">
      <c r="A6" s="7" t="s">
        <v>75</v>
      </c>
      <c r="B6" s="7" t="s">
        <v>76</v>
      </c>
      <c r="C6" s="7" t="s">
        <v>77</v>
      </c>
      <c r="D6" s="7" t="s">
        <v>79</v>
      </c>
      <c r="E6" s="7" t="s">
        <v>80</v>
      </c>
      <c r="F6" s="7" t="s">
        <v>81</v>
      </c>
      <c r="G6" s="7"/>
      <c r="H6" s="7" t="s">
        <v>88</v>
      </c>
      <c r="I6" s="7" t="s">
        <v>89</v>
      </c>
      <c r="J6" s="7" t="s">
        <v>90</v>
      </c>
      <c r="K6" s="7" t="s">
        <v>91</v>
      </c>
      <c r="L6" s="9"/>
      <c r="M6" s="55"/>
      <c r="N6" s="7" t="s">
        <v>99</v>
      </c>
      <c r="O6" s="7" t="s">
        <v>100</v>
      </c>
      <c r="P6" s="7" t="s">
        <v>101</v>
      </c>
      <c r="Q6" s="7" t="s">
        <v>102</v>
      </c>
      <c r="R6" s="7" t="s">
        <v>104</v>
      </c>
    </row>
    <row r="7" spans="1:18" ht="21">
      <c r="A7" s="18">
        <v>1</v>
      </c>
      <c r="B7" s="1" t="s">
        <v>5</v>
      </c>
      <c r="C7" s="31">
        <v>3409633.5</v>
      </c>
      <c r="D7" s="31">
        <v>1525800</v>
      </c>
      <c r="E7" s="31">
        <v>11465088.539999999</v>
      </c>
      <c r="F7" s="21">
        <v>0</v>
      </c>
      <c r="G7" s="27">
        <f t="shared" ref="G7:G58" si="0">+C7+D7+E7+F7</f>
        <v>16400522.039999999</v>
      </c>
      <c r="H7" s="26">
        <v>0</v>
      </c>
      <c r="I7" s="26">
        <v>0</v>
      </c>
      <c r="J7" s="26">
        <v>0</v>
      </c>
      <c r="K7" s="26">
        <v>0</v>
      </c>
      <c r="L7" s="27">
        <f t="shared" ref="L7:L50" si="1">+H7+I7+J7+K7</f>
        <v>0</v>
      </c>
      <c r="M7" s="56"/>
      <c r="N7" s="11">
        <f t="shared" ref="N7:N38" si="2">+C7+H7</f>
        <v>3409633.5</v>
      </c>
      <c r="O7" s="11">
        <f t="shared" ref="O7:O38" si="3">+D7+I7</f>
        <v>1525800</v>
      </c>
      <c r="P7" s="11">
        <f t="shared" ref="P7:P38" si="4">+E7+J7</f>
        <v>11465088.539999999</v>
      </c>
      <c r="Q7" s="11">
        <f t="shared" ref="Q7:Q38" si="5">+F7+K7</f>
        <v>0</v>
      </c>
      <c r="R7" s="11">
        <f t="shared" ref="R7:R38" si="6">+G7+L7</f>
        <v>16400522.039999999</v>
      </c>
    </row>
    <row r="8" spans="1:18" ht="21">
      <c r="A8" s="18">
        <v>2</v>
      </c>
      <c r="B8" s="1" t="s">
        <v>139</v>
      </c>
      <c r="C8" s="31">
        <v>6556987.5</v>
      </c>
      <c r="D8" s="31">
        <v>2934400</v>
      </c>
      <c r="E8" s="31">
        <v>21633454.890000001</v>
      </c>
      <c r="F8" s="31">
        <v>4940558.95</v>
      </c>
      <c r="G8" s="27">
        <f t="shared" si="0"/>
        <v>36065401.340000004</v>
      </c>
      <c r="H8" s="26">
        <v>0</v>
      </c>
      <c r="I8" s="26">
        <v>0</v>
      </c>
      <c r="J8" s="49">
        <v>5224951.76</v>
      </c>
      <c r="K8" s="26">
        <v>0</v>
      </c>
      <c r="L8" s="27">
        <f t="shared" si="1"/>
        <v>5224951.76</v>
      </c>
      <c r="M8" s="56"/>
      <c r="N8" s="11">
        <f t="shared" si="2"/>
        <v>6556987.5</v>
      </c>
      <c r="O8" s="11">
        <f t="shared" si="3"/>
        <v>2934400</v>
      </c>
      <c r="P8" s="11">
        <f t="shared" si="4"/>
        <v>26858406.649999999</v>
      </c>
      <c r="Q8" s="11">
        <f t="shared" si="5"/>
        <v>4940558.95</v>
      </c>
      <c r="R8" s="11">
        <f t="shared" si="6"/>
        <v>41290353.100000001</v>
      </c>
    </row>
    <row r="9" spans="1:18" ht="21">
      <c r="A9" s="18">
        <v>3</v>
      </c>
      <c r="B9" s="47" t="s">
        <v>64</v>
      </c>
      <c r="C9" s="31">
        <v>2688364.8</v>
      </c>
      <c r="D9" s="46">
        <v>240620</v>
      </c>
      <c r="E9" s="31">
        <v>15569446.050000001</v>
      </c>
      <c r="F9" s="21">
        <v>524559</v>
      </c>
      <c r="G9" s="27">
        <f t="shared" si="0"/>
        <v>19022989.850000001</v>
      </c>
      <c r="H9" s="26">
        <v>0</v>
      </c>
      <c r="I9" s="26">
        <v>0</v>
      </c>
      <c r="J9" s="50">
        <v>1010886.5</v>
      </c>
      <c r="K9" s="26">
        <v>0</v>
      </c>
      <c r="L9" s="27">
        <f t="shared" si="1"/>
        <v>1010886.5</v>
      </c>
      <c r="M9" s="56"/>
      <c r="N9" s="11">
        <f t="shared" si="2"/>
        <v>2688364.8</v>
      </c>
      <c r="O9" s="11">
        <f t="shared" si="3"/>
        <v>240620</v>
      </c>
      <c r="P9" s="11">
        <f t="shared" si="4"/>
        <v>16580332.550000001</v>
      </c>
      <c r="Q9" s="11">
        <f t="shared" si="5"/>
        <v>524559</v>
      </c>
      <c r="R9" s="11">
        <f t="shared" si="6"/>
        <v>20033876.350000001</v>
      </c>
    </row>
    <row r="10" spans="1:18" ht="21">
      <c r="A10" s="18">
        <v>4</v>
      </c>
      <c r="B10" s="1" t="s">
        <v>63</v>
      </c>
      <c r="C10" s="31">
        <v>2753934.76</v>
      </c>
      <c r="D10" s="31">
        <v>1232448</v>
      </c>
      <c r="E10" s="31">
        <v>8692888.6000000015</v>
      </c>
      <c r="F10" s="31">
        <v>835360.21</v>
      </c>
      <c r="G10" s="27">
        <f t="shared" si="0"/>
        <v>13514631.57</v>
      </c>
      <c r="H10" s="26">
        <v>0</v>
      </c>
      <c r="I10" s="26">
        <v>0</v>
      </c>
      <c r="J10" s="31">
        <v>4567261.9799999995</v>
      </c>
      <c r="K10" s="26">
        <v>0</v>
      </c>
      <c r="L10" s="27">
        <f t="shared" si="1"/>
        <v>4567261.9799999995</v>
      </c>
      <c r="M10" s="56"/>
      <c r="N10" s="11">
        <f t="shared" si="2"/>
        <v>2753934.76</v>
      </c>
      <c r="O10" s="11">
        <f t="shared" si="3"/>
        <v>1232448</v>
      </c>
      <c r="P10" s="11">
        <f t="shared" si="4"/>
        <v>13260150.580000002</v>
      </c>
      <c r="Q10" s="11">
        <f t="shared" si="5"/>
        <v>835360.21</v>
      </c>
      <c r="R10" s="11">
        <f t="shared" si="6"/>
        <v>18081893.550000001</v>
      </c>
    </row>
    <row r="11" spans="1:18" ht="21">
      <c r="A11" s="18">
        <v>5</v>
      </c>
      <c r="B11" s="1" t="s">
        <v>50</v>
      </c>
      <c r="C11" s="31">
        <v>6425847.7599999998</v>
      </c>
      <c r="D11" s="31">
        <v>2875712</v>
      </c>
      <c r="E11" s="31">
        <v>19552957.48</v>
      </c>
      <c r="F11" s="31">
        <v>3483596.3399999994</v>
      </c>
      <c r="G11" s="27">
        <f t="shared" si="0"/>
        <v>32338113.580000002</v>
      </c>
      <c r="H11" s="26">
        <v>0</v>
      </c>
      <c r="I11" s="26">
        <v>0</v>
      </c>
      <c r="J11" s="31">
        <v>11808764.9</v>
      </c>
      <c r="K11" s="26">
        <v>0</v>
      </c>
      <c r="L11" s="27">
        <f t="shared" si="1"/>
        <v>11808764.9</v>
      </c>
      <c r="M11" s="56"/>
      <c r="N11" s="11">
        <f t="shared" si="2"/>
        <v>6425847.7599999998</v>
      </c>
      <c r="O11" s="11">
        <f t="shared" si="3"/>
        <v>2875712</v>
      </c>
      <c r="P11" s="11">
        <f t="shared" si="4"/>
        <v>31361722.380000003</v>
      </c>
      <c r="Q11" s="11">
        <f t="shared" si="5"/>
        <v>3483596.3399999994</v>
      </c>
      <c r="R11" s="11">
        <f t="shared" si="6"/>
        <v>44146878.480000004</v>
      </c>
    </row>
    <row r="12" spans="1:18" ht="21">
      <c r="A12" s="18">
        <v>6</v>
      </c>
      <c r="B12" s="1" t="s">
        <v>109</v>
      </c>
      <c r="C12" s="31">
        <v>3671913</v>
      </c>
      <c r="D12" s="31">
        <v>1643264</v>
      </c>
      <c r="E12" s="31">
        <v>11242881.680000002</v>
      </c>
      <c r="F12" s="21">
        <v>0</v>
      </c>
      <c r="G12" s="27">
        <f t="shared" si="0"/>
        <v>16558058.680000002</v>
      </c>
      <c r="H12" s="26">
        <v>0</v>
      </c>
      <c r="I12" s="26">
        <v>0</v>
      </c>
      <c r="J12" s="26">
        <v>0</v>
      </c>
      <c r="K12" s="26">
        <v>0</v>
      </c>
      <c r="L12" s="27">
        <f t="shared" si="1"/>
        <v>0</v>
      </c>
      <c r="M12" s="56"/>
      <c r="N12" s="11">
        <f t="shared" si="2"/>
        <v>3671913</v>
      </c>
      <c r="O12" s="11">
        <f t="shared" si="3"/>
        <v>1643264</v>
      </c>
      <c r="P12" s="11">
        <f t="shared" si="4"/>
        <v>11242881.680000002</v>
      </c>
      <c r="Q12" s="11">
        <f t="shared" si="5"/>
        <v>0</v>
      </c>
      <c r="R12" s="11">
        <f t="shared" si="6"/>
        <v>16558058.680000002</v>
      </c>
    </row>
    <row r="13" spans="1:18" ht="21">
      <c r="A13" s="18">
        <v>7</v>
      </c>
      <c r="B13" s="1" t="s">
        <v>28</v>
      </c>
      <c r="C13" s="31">
        <v>1049118</v>
      </c>
      <c r="D13" s="31">
        <v>469504</v>
      </c>
      <c r="E13" s="31">
        <v>3259190.0800000005</v>
      </c>
      <c r="F13" s="31">
        <v>2251407.23</v>
      </c>
      <c r="G13" s="27">
        <f t="shared" si="0"/>
        <v>7029219.3100000005</v>
      </c>
      <c r="H13" s="26">
        <v>0</v>
      </c>
      <c r="I13" s="26">
        <v>0</v>
      </c>
      <c r="J13" s="31">
        <v>1889695.08</v>
      </c>
      <c r="K13" s="26">
        <v>0</v>
      </c>
      <c r="L13" s="27">
        <f t="shared" si="1"/>
        <v>1889695.08</v>
      </c>
      <c r="M13" s="56"/>
      <c r="N13" s="11">
        <f t="shared" si="2"/>
        <v>1049118</v>
      </c>
      <c r="O13" s="11">
        <f t="shared" si="3"/>
        <v>469504</v>
      </c>
      <c r="P13" s="11">
        <f t="shared" si="4"/>
        <v>5148885.16</v>
      </c>
      <c r="Q13" s="11">
        <f t="shared" si="5"/>
        <v>2251407.23</v>
      </c>
      <c r="R13" s="11">
        <f t="shared" si="6"/>
        <v>8918914.3900000006</v>
      </c>
    </row>
    <row r="14" spans="1:18" ht="21">
      <c r="A14" s="18">
        <v>8</v>
      </c>
      <c r="B14" s="1" t="s">
        <v>144</v>
      </c>
      <c r="C14" s="31">
        <v>5771199</v>
      </c>
      <c r="D14" s="31">
        <v>2420880</v>
      </c>
      <c r="E14" s="31">
        <v>34798789.829999998</v>
      </c>
      <c r="F14" s="31">
        <v>4483405.7699999996</v>
      </c>
      <c r="G14" s="27">
        <f t="shared" si="0"/>
        <v>47474274.599999994</v>
      </c>
      <c r="H14" s="26">
        <v>0</v>
      </c>
      <c r="I14" s="26">
        <v>0</v>
      </c>
      <c r="J14" s="49">
        <v>12651322.109999999</v>
      </c>
      <c r="K14" s="26">
        <v>0</v>
      </c>
      <c r="L14" s="27">
        <f t="shared" si="1"/>
        <v>12651322.109999999</v>
      </c>
      <c r="M14" s="56"/>
      <c r="N14" s="11">
        <f t="shared" si="2"/>
        <v>5771199</v>
      </c>
      <c r="O14" s="11">
        <f t="shared" si="3"/>
        <v>2420880</v>
      </c>
      <c r="P14" s="11">
        <f t="shared" si="4"/>
        <v>47450111.939999998</v>
      </c>
      <c r="Q14" s="11">
        <f t="shared" si="5"/>
        <v>4483405.7699999996</v>
      </c>
      <c r="R14" s="11">
        <f t="shared" si="6"/>
        <v>60125596.709999993</v>
      </c>
    </row>
    <row r="15" spans="1:18" ht="21">
      <c r="A15" s="18">
        <v>9</v>
      </c>
      <c r="B15" s="1" t="s">
        <v>52</v>
      </c>
      <c r="C15" s="31">
        <v>0</v>
      </c>
      <c r="D15" s="31">
        <v>3756032</v>
      </c>
      <c r="E15" s="31">
        <v>29669137.570000004</v>
      </c>
      <c r="F15" s="31">
        <v>845064.55</v>
      </c>
      <c r="G15" s="27">
        <f t="shared" si="0"/>
        <v>34270234.120000005</v>
      </c>
      <c r="H15" s="26">
        <v>0</v>
      </c>
      <c r="I15" s="26">
        <v>0</v>
      </c>
      <c r="J15" s="26">
        <v>0</v>
      </c>
      <c r="K15" s="26">
        <v>0</v>
      </c>
      <c r="L15" s="27">
        <f t="shared" si="1"/>
        <v>0</v>
      </c>
      <c r="M15" s="56"/>
      <c r="N15" s="11">
        <f t="shared" si="2"/>
        <v>0</v>
      </c>
      <c r="O15" s="11">
        <f t="shared" si="3"/>
        <v>3756032</v>
      </c>
      <c r="P15" s="11">
        <f t="shared" si="4"/>
        <v>29669137.570000004</v>
      </c>
      <c r="Q15" s="11">
        <f t="shared" si="5"/>
        <v>845064.55</v>
      </c>
      <c r="R15" s="11">
        <f t="shared" si="6"/>
        <v>34270234.120000005</v>
      </c>
    </row>
    <row r="16" spans="1:18" ht="21">
      <c r="A16" s="18">
        <v>10</v>
      </c>
      <c r="B16" s="1" t="s">
        <v>68</v>
      </c>
      <c r="C16" s="31">
        <v>3147354</v>
      </c>
      <c r="D16" s="31">
        <v>1408512</v>
      </c>
      <c r="E16" s="31">
        <v>7164912.3099999996</v>
      </c>
      <c r="F16" s="31">
        <v>1078493</v>
      </c>
      <c r="G16" s="27">
        <f t="shared" si="0"/>
        <v>12799271.309999999</v>
      </c>
      <c r="H16" s="26">
        <v>0</v>
      </c>
      <c r="I16" s="26">
        <v>0</v>
      </c>
      <c r="J16" s="31">
        <v>8156148.6400000006</v>
      </c>
      <c r="K16" s="26">
        <v>0</v>
      </c>
      <c r="L16" s="27">
        <f t="shared" si="1"/>
        <v>8156148.6400000006</v>
      </c>
      <c r="M16" s="56"/>
      <c r="N16" s="11">
        <f t="shared" si="2"/>
        <v>3147354</v>
      </c>
      <c r="O16" s="11">
        <f t="shared" si="3"/>
        <v>1408512</v>
      </c>
      <c r="P16" s="11">
        <f t="shared" si="4"/>
        <v>15321060.949999999</v>
      </c>
      <c r="Q16" s="11">
        <f t="shared" si="5"/>
        <v>1078493</v>
      </c>
      <c r="R16" s="11">
        <f t="shared" si="6"/>
        <v>20955419.949999999</v>
      </c>
    </row>
    <row r="17" spans="1:18" ht="21">
      <c r="A17" s="18">
        <v>11</v>
      </c>
      <c r="B17" s="1" t="s">
        <v>137</v>
      </c>
      <c r="C17" s="31">
        <v>4065332</v>
      </c>
      <c r="D17" s="31">
        <v>1819328</v>
      </c>
      <c r="E17" s="31">
        <v>10624461.210000001</v>
      </c>
      <c r="F17" s="31">
        <v>805722.62</v>
      </c>
      <c r="G17" s="27">
        <f t="shared" si="0"/>
        <v>17314843.830000002</v>
      </c>
      <c r="H17" s="26">
        <v>0</v>
      </c>
      <c r="I17" s="26">
        <v>0</v>
      </c>
      <c r="J17" s="66">
        <v>3559632.3</v>
      </c>
      <c r="K17" s="26">
        <v>0</v>
      </c>
      <c r="L17" s="31">
        <f t="shared" si="1"/>
        <v>3559632.3</v>
      </c>
      <c r="M17" s="53"/>
      <c r="N17" s="11">
        <f t="shared" si="2"/>
        <v>4065332</v>
      </c>
      <c r="O17" s="11">
        <f t="shared" si="3"/>
        <v>1819328</v>
      </c>
      <c r="P17" s="11">
        <f t="shared" si="4"/>
        <v>14184093.510000002</v>
      </c>
      <c r="Q17" s="11">
        <f t="shared" si="5"/>
        <v>805722.62</v>
      </c>
      <c r="R17" s="11">
        <f t="shared" si="6"/>
        <v>20874476.130000003</v>
      </c>
    </row>
    <row r="18" spans="1:18" ht="21">
      <c r="A18" s="18">
        <v>12</v>
      </c>
      <c r="B18" s="1" t="s">
        <v>66</v>
      </c>
      <c r="C18" s="31">
        <v>2885074.5</v>
      </c>
      <c r="D18" s="31">
        <v>1210440</v>
      </c>
      <c r="E18" s="31">
        <v>16055189.119999999</v>
      </c>
      <c r="F18" s="31">
        <v>3154173.26</v>
      </c>
      <c r="G18" s="27">
        <f t="shared" si="0"/>
        <v>23304876.879999995</v>
      </c>
      <c r="H18" s="26">
        <v>0</v>
      </c>
      <c r="I18" s="26">
        <v>0</v>
      </c>
      <c r="J18" s="26">
        <v>0</v>
      </c>
      <c r="K18" s="26">
        <v>0</v>
      </c>
      <c r="L18" s="27">
        <f t="shared" si="1"/>
        <v>0</v>
      </c>
      <c r="M18" s="56"/>
      <c r="N18" s="11">
        <f t="shared" si="2"/>
        <v>2885074.5</v>
      </c>
      <c r="O18" s="11">
        <f t="shared" si="3"/>
        <v>1210440</v>
      </c>
      <c r="P18" s="11">
        <f t="shared" si="4"/>
        <v>16055189.119999999</v>
      </c>
      <c r="Q18" s="11">
        <f t="shared" si="5"/>
        <v>3154173.26</v>
      </c>
      <c r="R18" s="11">
        <f t="shared" si="6"/>
        <v>23304876.879999995</v>
      </c>
    </row>
    <row r="19" spans="1:18" ht="21">
      <c r="A19" s="18">
        <v>13</v>
      </c>
      <c r="B19" s="1" t="s">
        <v>24</v>
      </c>
      <c r="C19" s="31">
        <v>6819267</v>
      </c>
      <c r="D19" s="31">
        <v>3051776</v>
      </c>
      <c r="E19" s="31">
        <v>21234691.880000003</v>
      </c>
      <c r="F19" s="21">
        <v>0</v>
      </c>
      <c r="G19" s="27">
        <f t="shared" si="0"/>
        <v>31105734.880000003</v>
      </c>
      <c r="H19" s="26">
        <v>0</v>
      </c>
      <c r="I19" s="26">
        <v>0</v>
      </c>
      <c r="J19" s="26">
        <v>0</v>
      </c>
      <c r="K19" s="26">
        <v>0</v>
      </c>
      <c r="L19" s="27">
        <f t="shared" si="1"/>
        <v>0</v>
      </c>
      <c r="M19" s="56"/>
      <c r="N19" s="11">
        <f t="shared" si="2"/>
        <v>6819267</v>
      </c>
      <c r="O19" s="11">
        <f t="shared" si="3"/>
        <v>3051776</v>
      </c>
      <c r="P19" s="11">
        <f t="shared" si="4"/>
        <v>21234691.880000003</v>
      </c>
      <c r="Q19" s="11">
        <f t="shared" si="5"/>
        <v>0</v>
      </c>
      <c r="R19" s="11">
        <f t="shared" si="6"/>
        <v>31105734.880000003</v>
      </c>
    </row>
    <row r="20" spans="1:18" ht="21">
      <c r="A20" s="18">
        <v>14</v>
      </c>
      <c r="B20" s="1" t="s">
        <v>48</v>
      </c>
      <c r="C20" s="31">
        <v>6950406.75</v>
      </c>
      <c r="D20" s="21">
        <v>0</v>
      </c>
      <c r="E20" s="31">
        <v>22340976.860999998</v>
      </c>
      <c r="F20" s="31">
        <v>321292.38749999995</v>
      </c>
      <c r="G20" s="27">
        <f t="shared" si="0"/>
        <v>29612675.998499997</v>
      </c>
      <c r="H20" s="26">
        <v>0</v>
      </c>
      <c r="I20" s="30">
        <v>2916060</v>
      </c>
      <c r="J20" s="50">
        <v>4723408.1999999993</v>
      </c>
      <c r="K20" s="26">
        <v>0</v>
      </c>
      <c r="L20" s="27">
        <f t="shared" si="1"/>
        <v>7639468.1999999993</v>
      </c>
      <c r="M20" s="56"/>
      <c r="N20" s="11">
        <f t="shared" si="2"/>
        <v>6950406.75</v>
      </c>
      <c r="O20" s="11">
        <f t="shared" si="3"/>
        <v>2916060</v>
      </c>
      <c r="P20" s="11">
        <f t="shared" si="4"/>
        <v>27064385.060999997</v>
      </c>
      <c r="Q20" s="11">
        <f t="shared" si="5"/>
        <v>321292.38749999995</v>
      </c>
      <c r="R20" s="11">
        <f t="shared" si="6"/>
        <v>37252144.198499992</v>
      </c>
    </row>
    <row r="21" spans="1:18" ht="21">
      <c r="A21" s="18">
        <v>15</v>
      </c>
      <c r="B21" s="1" t="s">
        <v>36</v>
      </c>
      <c r="C21" s="31">
        <v>2622795</v>
      </c>
      <c r="D21" s="31">
        <v>1173760</v>
      </c>
      <c r="E21" s="31">
        <v>14237126.940000001</v>
      </c>
      <c r="F21" s="21">
        <v>0</v>
      </c>
      <c r="G21" s="27">
        <f t="shared" si="0"/>
        <v>18033681.940000001</v>
      </c>
      <c r="H21" s="26">
        <v>0</v>
      </c>
      <c r="I21" s="26">
        <v>0</v>
      </c>
      <c r="J21" s="26">
        <v>0</v>
      </c>
      <c r="K21" s="26">
        <v>0</v>
      </c>
      <c r="L21" s="27">
        <f t="shared" si="1"/>
        <v>0</v>
      </c>
      <c r="M21" s="56"/>
      <c r="N21" s="11">
        <f t="shared" si="2"/>
        <v>2622795</v>
      </c>
      <c r="O21" s="11">
        <f t="shared" si="3"/>
        <v>1173760</v>
      </c>
      <c r="P21" s="11">
        <f t="shared" si="4"/>
        <v>14237126.940000001</v>
      </c>
      <c r="Q21" s="11">
        <f t="shared" si="5"/>
        <v>0</v>
      </c>
      <c r="R21" s="11">
        <f t="shared" si="6"/>
        <v>18033681.940000001</v>
      </c>
    </row>
    <row r="22" spans="1:18" ht="21">
      <c r="A22" s="18">
        <v>16</v>
      </c>
      <c r="B22" s="1" t="s">
        <v>30</v>
      </c>
      <c r="C22" s="31">
        <v>8382252.3799999999</v>
      </c>
      <c r="D22" s="31">
        <v>15355756.68</v>
      </c>
      <c r="E22" s="31">
        <v>12564766.312999999</v>
      </c>
      <c r="F22" s="21">
        <v>0</v>
      </c>
      <c r="G22" s="27">
        <f t="shared" si="0"/>
        <v>36302775.372999996</v>
      </c>
      <c r="H22" s="26">
        <v>0</v>
      </c>
      <c r="I22" s="26">
        <v>0</v>
      </c>
      <c r="J22" s="26">
        <v>0</v>
      </c>
      <c r="K22" s="26">
        <v>0</v>
      </c>
      <c r="L22" s="27">
        <f t="shared" si="1"/>
        <v>0</v>
      </c>
      <c r="M22" s="56"/>
      <c r="N22" s="11">
        <f t="shared" si="2"/>
        <v>8382252.3799999999</v>
      </c>
      <c r="O22" s="11">
        <f t="shared" si="3"/>
        <v>15355756.68</v>
      </c>
      <c r="P22" s="11">
        <f t="shared" si="4"/>
        <v>12564766.312999999</v>
      </c>
      <c r="Q22" s="11">
        <f t="shared" si="5"/>
        <v>0</v>
      </c>
      <c r="R22" s="11">
        <f t="shared" si="6"/>
        <v>36302775.372999996</v>
      </c>
    </row>
    <row r="23" spans="1:18" ht="21">
      <c r="A23" s="18">
        <v>17</v>
      </c>
      <c r="B23" s="1" t="s">
        <v>46</v>
      </c>
      <c r="C23" s="31">
        <v>2753934.75</v>
      </c>
      <c r="D23" s="31">
        <v>2464896</v>
      </c>
      <c r="E23" s="31">
        <v>5780166</v>
      </c>
      <c r="F23" s="31">
        <v>524559</v>
      </c>
      <c r="G23" s="27">
        <f t="shared" si="0"/>
        <v>11523555.75</v>
      </c>
      <c r="H23" s="26">
        <v>0</v>
      </c>
      <c r="I23" s="26">
        <v>0</v>
      </c>
      <c r="J23" s="31">
        <v>2047835.58</v>
      </c>
      <c r="K23" s="26">
        <v>0</v>
      </c>
      <c r="L23" s="27">
        <f t="shared" si="1"/>
        <v>2047835.58</v>
      </c>
      <c r="M23" s="56"/>
      <c r="N23" s="11">
        <f t="shared" si="2"/>
        <v>2753934.75</v>
      </c>
      <c r="O23" s="11">
        <f t="shared" si="3"/>
        <v>2464896</v>
      </c>
      <c r="P23" s="11">
        <f t="shared" si="4"/>
        <v>7828001.5800000001</v>
      </c>
      <c r="Q23" s="11">
        <f t="shared" si="5"/>
        <v>524559</v>
      </c>
      <c r="R23" s="11">
        <f t="shared" si="6"/>
        <v>13571391.33</v>
      </c>
    </row>
    <row r="24" spans="1:18" ht="21">
      <c r="A24" s="18">
        <v>18</v>
      </c>
      <c r="B24" s="1" t="s">
        <v>140</v>
      </c>
      <c r="C24" s="31">
        <v>3147354</v>
      </c>
      <c r="D24" s="31">
        <v>1408512</v>
      </c>
      <c r="E24" s="31">
        <v>11918866.68</v>
      </c>
      <c r="F24" s="31">
        <v>4599595.59</v>
      </c>
      <c r="G24" s="27">
        <f t="shared" si="0"/>
        <v>21074328.27</v>
      </c>
      <c r="H24" s="26">
        <v>0</v>
      </c>
      <c r="I24" s="26">
        <v>0</v>
      </c>
      <c r="J24" s="49">
        <v>0</v>
      </c>
      <c r="K24" s="26">
        <v>0</v>
      </c>
      <c r="L24" s="27">
        <f t="shared" si="1"/>
        <v>0</v>
      </c>
      <c r="M24" s="56"/>
      <c r="N24" s="11">
        <f t="shared" si="2"/>
        <v>3147354</v>
      </c>
      <c r="O24" s="11">
        <f t="shared" si="3"/>
        <v>1408512</v>
      </c>
      <c r="P24" s="11">
        <f t="shared" si="4"/>
        <v>11918866.68</v>
      </c>
      <c r="Q24" s="11">
        <f t="shared" si="5"/>
        <v>4599595.59</v>
      </c>
      <c r="R24" s="11">
        <f t="shared" si="6"/>
        <v>21074328.27</v>
      </c>
    </row>
    <row r="25" spans="1:18" ht="21">
      <c r="A25" s="18">
        <v>19</v>
      </c>
      <c r="B25" s="1" t="s">
        <v>135</v>
      </c>
      <c r="C25" s="31">
        <v>6163568.25</v>
      </c>
      <c r="D25" s="31">
        <v>2758336</v>
      </c>
      <c r="E25" s="31">
        <v>19164304.780000001</v>
      </c>
      <c r="F25" s="31">
        <v>524559</v>
      </c>
      <c r="G25" s="27">
        <f t="shared" si="0"/>
        <v>28610768.030000001</v>
      </c>
      <c r="H25" s="26">
        <v>0</v>
      </c>
      <c r="I25" s="26">
        <v>0</v>
      </c>
      <c r="J25" s="65">
        <v>2047835.58</v>
      </c>
      <c r="K25" s="26">
        <v>0</v>
      </c>
      <c r="L25" s="27">
        <f t="shared" si="1"/>
        <v>2047835.58</v>
      </c>
      <c r="M25" s="56"/>
      <c r="N25" s="11">
        <f t="shared" si="2"/>
        <v>6163568.25</v>
      </c>
      <c r="O25" s="11">
        <f t="shared" si="3"/>
        <v>2758336</v>
      </c>
      <c r="P25" s="11">
        <f t="shared" si="4"/>
        <v>21212140.359999999</v>
      </c>
      <c r="Q25" s="11">
        <f t="shared" si="5"/>
        <v>524559</v>
      </c>
      <c r="R25" s="11">
        <f t="shared" si="6"/>
        <v>30658603.609999999</v>
      </c>
    </row>
    <row r="26" spans="1:18" ht="21">
      <c r="A26" s="18">
        <v>20</v>
      </c>
      <c r="B26" s="2" t="s">
        <v>141</v>
      </c>
      <c r="C26" s="31">
        <v>4458751.5</v>
      </c>
      <c r="D26" s="31">
        <v>1995392</v>
      </c>
      <c r="E26" s="31">
        <v>16635088.33</v>
      </c>
      <c r="F26" s="31">
        <v>2641154.5649999995</v>
      </c>
      <c r="G26" s="27">
        <f t="shared" si="0"/>
        <v>25730386.394999996</v>
      </c>
      <c r="H26" s="26">
        <v>0</v>
      </c>
      <c r="I26" s="26">
        <v>0</v>
      </c>
      <c r="J26" s="26">
        <v>0</v>
      </c>
      <c r="K26" s="26">
        <v>0</v>
      </c>
      <c r="L26" s="27">
        <f t="shared" si="1"/>
        <v>0</v>
      </c>
      <c r="M26" s="56"/>
      <c r="N26" s="11">
        <f t="shared" si="2"/>
        <v>4458751.5</v>
      </c>
      <c r="O26" s="11">
        <f t="shared" si="3"/>
        <v>1995392</v>
      </c>
      <c r="P26" s="11">
        <f t="shared" si="4"/>
        <v>16635088.33</v>
      </c>
      <c r="Q26" s="11">
        <f t="shared" si="5"/>
        <v>2641154.5649999995</v>
      </c>
      <c r="R26" s="11">
        <f t="shared" si="6"/>
        <v>25730386.394999996</v>
      </c>
    </row>
    <row r="27" spans="1:18" ht="21">
      <c r="A27" s="18">
        <v>21</v>
      </c>
      <c r="B27" s="1" t="s">
        <v>55</v>
      </c>
      <c r="C27" s="31">
        <v>2753934.75</v>
      </c>
      <c r="D27" s="31">
        <v>1232448</v>
      </c>
      <c r="E27" s="31">
        <v>8949899.9200000018</v>
      </c>
      <c r="F27" s="31">
        <v>2110038.58</v>
      </c>
      <c r="G27" s="27">
        <f t="shared" si="0"/>
        <v>15046321.250000002</v>
      </c>
      <c r="H27" s="26">
        <v>0</v>
      </c>
      <c r="I27" s="26">
        <v>0</v>
      </c>
      <c r="J27" s="51">
        <v>4920939.4799999995</v>
      </c>
      <c r="K27" s="26">
        <v>0</v>
      </c>
      <c r="L27" s="27">
        <f t="shared" si="1"/>
        <v>4920939.4799999995</v>
      </c>
      <c r="M27" s="56"/>
      <c r="N27" s="11">
        <f t="shared" si="2"/>
        <v>2753934.75</v>
      </c>
      <c r="O27" s="11">
        <f t="shared" si="3"/>
        <v>1232448</v>
      </c>
      <c r="P27" s="11">
        <f t="shared" si="4"/>
        <v>13870839.400000002</v>
      </c>
      <c r="Q27" s="11">
        <f t="shared" si="5"/>
        <v>2110038.58</v>
      </c>
      <c r="R27" s="11">
        <f t="shared" si="6"/>
        <v>19967260.73</v>
      </c>
    </row>
    <row r="28" spans="1:18" ht="21">
      <c r="A28" s="18">
        <v>22</v>
      </c>
      <c r="B28" s="1" t="s">
        <v>11</v>
      </c>
      <c r="C28" s="31">
        <v>3409633.5</v>
      </c>
      <c r="D28" s="31">
        <v>1525888</v>
      </c>
      <c r="E28" s="31">
        <v>10267332.529999999</v>
      </c>
      <c r="F28" s="31">
        <v>812541.89</v>
      </c>
      <c r="G28" s="27">
        <f t="shared" si="0"/>
        <v>16015395.92</v>
      </c>
      <c r="H28" s="26">
        <v>0</v>
      </c>
      <c r="I28" s="26">
        <v>0</v>
      </c>
      <c r="J28" s="51">
        <v>78750</v>
      </c>
      <c r="K28" s="26">
        <v>0</v>
      </c>
      <c r="L28" s="27">
        <f t="shared" si="1"/>
        <v>78750</v>
      </c>
      <c r="M28" s="56"/>
      <c r="N28" s="11">
        <f t="shared" si="2"/>
        <v>3409633.5</v>
      </c>
      <c r="O28" s="11">
        <f t="shared" si="3"/>
        <v>1525888</v>
      </c>
      <c r="P28" s="11">
        <f t="shared" si="4"/>
        <v>10346082.529999999</v>
      </c>
      <c r="Q28" s="11">
        <f t="shared" si="5"/>
        <v>812541.89</v>
      </c>
      <c r="R28" s="11">
        <f t="shared" si="6"/>
        <v>16094145.92</v>
      </c>
    </row>
    <row r="29" spans="1:18" ht="21">
      <c r="A29" s="18">
        <v>23</v>
      </c>
      <c r="B29" s="15" t="s">
        <v>110</v>
      </c>
      <c r="C29" s="31">
        <v>1573677</v>
      </c>
      <c r="D29" s="31">
        <v>704256</v>
      </c>
      <c r="E29" s="31">
        <v>4885242.1999999993</v>
      </c>
      <c r="F29" s="21">
        <v>0</v>
      </c>
      <c r="G29" s="27">
        <f t="shared" si="0"/>
        <v>7163175.1999999993</v>
      </c>
      <c r="H29" s="26">
        <v>0</v>
      </c>
      <c r="I29" s="26">
        <v>0</v>
      </c>
      <c r="J29" s="63">
        <v>0</v>
      </c>
      <c r="K29" s="26">
        <v>0</v>
      </c>
      <c r="L29" s="27">
        <f t="shared" si="1"/>
        <v>0</v>
      </c>
      <c r="M29" s="56"/>
      <c r="N29" s="11">
        <f t="shared" si="2"/>
        <v>1573677</v>
      </c>
      <c r="O29" s="11">
        <f t="shared" si="3"/>
        <v>704256</v>
      </c>
      <c r="P29" s="11">
        <f t="shared" si="4"/>
        <v>4885242.1999999993</v>
      </c>
      <c r="Q29" s="11">
        <f t="shared" si="5"/>
        <v>0</v>
      </c>
      <c r="R29" s="11">
        <f t="shared" si="6"/>
        <v>7163175.1999999993</v>
      </c>
    </row>
    <row r="30" spans="1:18" ht="21">
      <c r="A30" s="18">
        <v>24</v>
      </c>
      <c r="B30" s="2" t="s">
        <v>138</v>
      </c>
      <c r="C30" s="31">
        <v>4589891.25</v>
      </c>
      <c r="D30" s="31">
        <v>2054080</v>
      </c>
      <c r="E30" s="31">
        <v>14174958.049999999</v>
      </c>
      <c r="F30" s="21">
        <v>0</v>
      </c>
      <c r="G30" s="27">
        <f t="shared" si="0"/>
        <v>20818929.299999997</v>
      </c>
      <c r="H30" s="26">
        <v>0</v>
      </c>
      <c r="I30" s="26">
        <v>0</v>
      </c>
      <c r="J30" s="64">
        <v>970401.4</v>
      </c>
      <c r="K30" s="26">
        <v>0</v>
      </c>
      <c r="L30" s="27">
        <f t="shared" si="1"/>
        <v>970401.4</v>
      </c>
      <c r="M30" s="56"/>
      <c r="N30" s="11">
        <f t="shared" si="2"/>
        <v>4589891.25</v>
      </c>
      <c r="O30" s="11">
        <f t="shared" si="3"/>
        <v>2054080</v>
      </c>
      <c r="P30" s="11">
        <f t="shared" si="4"/>
        <v>15145359.449999999</v>
      </c>
      <c r="Q30" s="11">
        <f t="shared" si="5"/>
        <v>0</v>
      </c>
      <c r="R30" s="11">
        <f t="shared" si="6"/>
        <v>21789330.699999996</v>
      </c>
    </row>
    <row r="31" spans="1:18" ht="21">
      <c r="A31" s="18">
        <v>25</v>
      </c>
      <c r="B31" s="1" t="s">
        <v>39</v>
      </c>
      <c r="C31" s="31">
        <v>5901288.7600000007</v>
      </c>
      <c r="D31" s="31">
        <v>2640960</v>
      </c>
      <c r="E31" s="31">
        <v>16820779.140000001</v>
      </c>
      <c r="F31" s="31">
        <v>4466095.32</v>
      </c>
      <c r="G31" s="27">
        <f t="shared" si="0"/>
        <v>29829123.220000003</v>
      </c>
      <c r="H31" s="26">
        <v>0</v>
      </c>
      <c r="I31" s="26">
        <v>0</v>
      </c>
      <c r="J31" s="26">
        <v>0</v>
      </c>
      <c r="K31" s="26">
        <v>0</v>
      </c>
      <c r="L31" s="27">
        <f t="shared" si="1"/>
        <v>0</v>
      </c>
      <c r="M31" s="56"/>
      <c r="N31" s="11">
        <f t="shared" si="2"/>
        <v>5901288.7600000007</v>
      </c>
      <c r="O31" s="11">
        <f t="shared" si="3"/>
        <v>2640960</v>
      </c>
      <c r="P31" s="11">
        <f t="shared" si="4"/>
        <v>16820779.140000001</v>
      </c>
      <c r="Q31" s="11">
        <f t="shared" si="5"/>
        <v>4466095.32</v>
      </c>
      <c r="R31" s="11">
        <f t="shared" si="6"/>
        <v>29829123.220000003</v>
      </c>
    </row>
    <row r="32" spans="1:18" ht="21">
      <c r="A32" s="18">
        <v>26</v>
      </c>
      <c r="B32" s="1" t="s">
        <v>67</v>
      </c>
      <c r="C32" s="31">
        <v>5114450.25</v>
      </c>
      <c r="D32" s="31">
        <v>2288832</v>
      </c>
      <c r="E32" s="31">
        <v>15501009.640000001</v>
      </c>
      <c r="F32" s="31">
        <v>847425.06</v>
      </c>
      <c r="G32" s="27">
        <f t="shared" si="0"/>
        <v>23751716.949999999</v>
      </c>
      <c r="H32" s="26">
        <v>0</v>
      </c>
      <c r="I32" s="26">
        <v>0</v>
      </c>
      <c r="J32" s="32">
        <v>3171976.9299999997</v>
      </c>
      <c r="K32" s="26">
        <v>0</v>
      </c>
      <c r="L32" s="27">
        <f t="shared" si="1"/>
        <v>3171976.9299999997</v>
      </c>
      <c r="M32" s="56"/>
      <c r="N32" s="11">
        <f t="shared" si="2"/>
        <v>5114450.25</v>
      </c>
      <c r="O32" s="11">
        <f t="shared" si="3"/>
        <v>2288832</v>
      </c>
      <c r="P32" s="11">
        <f t="shared" si="4"/>
        <v>18672986.57</v>
      </c>
      <c r="Q32" s="11">
        <f t="shared" si="5"/>
        <v>847425.06</v>
      </c>
      <c r="R32" s="11">
        <f t="shared" si="6"/>
        <v>26923693.879999999</v>
      </c>
    </row>
    <row r="33" spans="1:18" ht="21">
      <c r="A33" s="18">
        <v>27</v>
      </c>
      <c r="B33" s="1" t="s">
        <v>44</v>
      </c>
      <c r="C33" s="31">
        <v>5770149</v>
      </c>
      <c r="D33" s="31">
        <v>2582272</v>
      </c>
      <c r="E33" s="31">
        <v>20100348.631999999</v>
      </c>
      <c r="F33" s="31">
        <v>3049523.75</v>
      </c>
      <c r="G33" s="27">
        <f t="shared" si="0"/>
        <v>31502293.381999999</v>
      </c>
      <c r="H33" s="26">
        <v>0</v>
      </c>
      <c r="I33" s="26">
        <v>0</v>
      </c>
      <c r="J33" s="32">
        <v>3071753.37</v>
      </c>
      <c r="K33" s="26">
        <v>0</v>
      </c>
      <c r="L33" s="27">
        <f t="shared" si="1"/>
        <v>3071753.37</v>
      </c>
      <c r="M33" s="56"/>
      <c r="N33" s="11">
        <f t="shared" si="2"/>
        <v>5770149</v>
      </c>
      <c r="O33" s="11">
        <f t="shared" si="3"/>
        <v>2582272</v>
      </c>
      <c r="P33" s="11">
        <f t="shared" si="4"/>
        <v>23172102.002</v>
      </c>
      <c r="Q33" s="11">
        <f t="shared" si="5"/>
        <v>3049523.75</v>
      </c>
      <c r="R33" s="11">
        <f t="shared" si="6"/>
        <v>34574046.751999997</v>
      </c>
    </row>
    <row r="34" spans="1:18" ht="21">
      <c r="A34" s="18">
        <v>28</v>
      </c>
      <c r="B34" s="1" t="s">
        <v>142</v>
      </c>
      <c r="C34" s="31">
        <v>4721031</v>
      </c>
      <c r="D34" s="31">
        <v>2112768</v>
      </c>
      <c r="E34" s="31">
        <v>3574119.58</v>
      </c>
      <c r="F34" s="21">
        <v>0</v>
      </c>
      <c r="G34" s="27">
        <f t="shared" si="0"/>
        <v>10407918.58</v>
      </c>
      <c r="H34" s="26">
        <v>0</v>
      </c>
      <c r="I34" s="26">
        <v>0</v>
      </c>
      <c r="J34" s="26">
        <v>0</v>
      </c>
      <c r="K34" s="26">
        <v>0</v>
      </c>
      <c r="L34" s="27">
        <f t="shared" si="1"/>
        <v>0</v>
      </c>
      <c r="M34" s="56"/>
      <c r="N34" s="11">
        <f t="shared" si="2"/>
        <v>4721031</v>
      </c>
      <c r="O34" s="11">
        <f t="shared" si="3"/>
        <v>2112768</v>
      </c>
      <c r="P34" s="11">
        <f t="shared" si="4"/>
        <v>3574119.58</v>
      </c>
      <c r="Q34" s="11">
        <f t="shared" si="5"/>
        <v>0</v>
      </c>
      <c r="R34" s="11">
        <f t="shared" si="6"/>
        <v>10407918.58</v>
      </c>
    </row>
    <row r="35" spans="1:18" ht="21">
      <c r="A35" s="18">
        <v>29</v>
      </c>
      <c r="B35" s="1" t="s">
        <v>20</v>
      </c>
      <c r="C35" s="31">
        <v>5901288.75</v>
      </c>
      <c r="D35" s="31">
        <v>3961440</v>
      </c>
      <c r="E35" s="31">
        <v>16749935.690000001</v>
      </c>
      <c r="F35" s="21">
        <v>0</v>
      </c>
      <c r="G35" s="27">
        <f t="shared" si="0"/>
        <v>26612664.440000001</v>
      </c>
      <c r="H35" s="26">
        <v>0</v>
      </c>
      <c r="I35" s="26">
        <v>0</v>
      </c>
      <c r="J35" s="52">
        <v>7589707.7699999996</v>
      </c>
      <c r="K35" s="26">
        <v>0</v>
      </c>
      <c r="L35" s="27">
        <f t="shared" si="1"/>
        <v>7589707.7699999996</v>
      </c>
      <c r="M35" s="56"/>
      <c r="N35" s="11">
        <f t="shared" si="2"/>
        <v>5901288.75</v>
      </c>
      <c r="O35" s="11">
        <f t="shared" si="3"/>
        <v>3961440</v>
      </c>
      <c r="P35" s="11">
        <f t="shared" si="4"/>
        <v>24339643.460000001</v>
      </c>
      <c r="Q35" s="11">
        <f t="shared" si="5"/>
        <v>0</v>
      </c>
      <c r="R35" s="11">
        <f t="shared" si="6"/>
        <v>34202372.210000001</v>
      </c>
    </row>
    <row r="36" spans="1:18" ht="21">
      <c r="A36" s="18">
        <v>30</v>
      </c>
      <c r="B36" s="1" t="s">
        <v>14</v>
      </c>
      <c r="C36" s="31">
        <v>5376729.75</v>
      </c>
      <c r="D36" s="31">
        <v>2406208</v>
      </c>
      <c r="E36" s="31">
        <v>12549565.949999999</v>
      </c>
      <c r="F36" s="31">
        <v>2344254.17</v>
      </c>
      <c r="G36" s="27">
        <f t="shared" si="0"/>
        <v>22676757.869999997</v>
      </c>
      <c r="H36" s="26">
        <v>0</v>
      </c>
      <c r="I36" s="26">
        <v>0</v>
      </c>
      <c r="J36" s="32">
        <v>365428.98</v>
      </c>
      <c r="K36" s="26">
        <v>0</v>
      </c>
      <c r="L36" s="27">
        <f t="shared" si="1"/>
        <v>365428.98</v>
      </c>
      <c r="M36" s="56"/>
      <c r="N36" s="11">
        <f t="shared" si="2"/>
        <v>5376729.75</v>
      </c>
      <c r="O36" s="11">
        <f t="shared" si="3"/>
        <v>2406208</v>
      </c>
      <c r="P36" s="11">
        <f t="shared" si="4"/>
        <v>12914994.93</v>
      </c>
      <c r="Q36" s="11">
        <f t="shared" si="5"/>
        <v>2344254.17</v>
      </c>
      <c r="R36" s="11">
        <f t="shared" si="6"/>
        <v>23042186.849999998</v>
      </c>
    </row>
    <row r="37" spans="1:18" ht="21">
      <c r="A37" s="18">
        <v>31</v>
      </c>
      <c r="B37" s="1" t="s">
        <v>40</v>
      </c>
      <c r="C37" s="31">
        <v>4721031</v>
      </c>
      <c r="D37" s="31">
        <v>2112768</v>
      </c>
      <c r="E37" s="31">
        <v>14520449.84</v>
      </c>
      <c r="F37" s="31">
        <v>3885933.08</v>
      </c>
      <c r="G37" s="27">
        <f t="shared" si="0"/>
        <v>25240181.920000002</v>
      </c>
      <c r="H37" s="26">
        <v>0</v>
      </c>
      <c r="I37" s="26">
        <v>0</v>
      </c>
      <c r="J37" s="26">
        <v>0</v>
      </c>
      <c r="K37" s="26">
        <v>0</v>
      </c>
      <c r="L37" s="27">
        <f t="shared" si="1"/>
        <v>0</v>
      </c>
      <c r="M37" s="56"/>
      <c r="N37" s="11">
        <f t="shared" si="2"/>
        <v>4721031</v>
      </c>
      <c r="O37" s="11">
        <f t="shared" si="3"/>
        <v>2112768</v>
      </c>
      <c r="P37" s="11">
        <f t="shared" si="4"/>
        <v>14520449.84</v>
      </c>
      <c r="Q37" s="11">
        <f t="shared" si="5"/>
        <v>3885933.08</v>
      </c>
      <c r="R37" s="11">
        <f t="shared" si="6"/>
        <v>25240181.920000002</v>
      </c>
    </row>
    <row r="38" spans="1:18" ht="21">
      <c r="A38" s="18">
        <v>32</v>
      </c>
      <c r="B38" s="1" t="s">
        <v>12</v>
      </c>
      <c r="C38" s="31">
        <v>3278493.76</v>
      </c>
      <c r="D38" s="31">
        <v>3278493.76</v>
      </c>
      <c r="E38" s="31">
        <v>10669366.76</v>
      </c>
      <c r="F38" s="21">
        <v>0</v>
      </c>
      <c r="G38" s="27">
        <f t="shared" si="0"/>
        <v>17226354.280000001</v>
      </c>
      <c r="H38" s="26">
        <v>0</v>
      </c>
      <c r="I38" s="26">
        <v>0</v>
      </c>
      <c r="J38" s="65">
        <v>0</v>
      </c>
      <c r="K38" s="26">
        <v>0</v>
      </c>
      <c r="L38" s="27">
        <f t="shared" si="1"/>
        <v>0</v>
      </c>
      <c r="M38" s="56"/>
      <c r="N38" s="11">
        <f t="shared" si="2"/>
        <v>3278493.76</v>
      </c>
      <c r="O38" s="11">
        <f t="shared" si="3"/>
        <v>3278493.76</v>
      </c>
      <c r="P38" s="11">
        <f t="shared" si="4"/>
        <v>10669366.76</v>
      </c>
      <c r="Q38" s="11">
        <f t="shared" si="5"/>
        <v>0</v>
      </c>
      <c r="R38" s="11">
        <f t="shared" si="6"/>
        <v>17226354.280000001</v>
      </c>
    </row>
    <row r="39" spans="1:18" ht="21">
      <c r="A39" s="18">
        <v>33</v>
      </c>
      <c r="B39" s="1" t="s">
        <v>132</v>
      </c>
      <c r="C39" s="31">
        <v>5507869.5</v>
      </c>
      <c r="D39" s="31">
        <v>2464896</v>
      </c>
      <c r="E39" s="31">
        <v>21214986.280000005</v>
      </c>
      <c r="F39" s="31">
        <v>5035766.4000000004</v>
      </c>
      <c r="G39" s="27">
        <f t="shared" si="0"/>
        <v>34223518.180000007</v>
      </c>
      <c r="H39" s="26">
        <v>0</v>
      </c>
      <c r="I39" s="26">
        <v>0</v>
      </c>
      <c r="J39" s="26">
        <v>0</v>
      </c>
      <c r="K39" s="26">
        <v>0</v>
      </c>
      <c r="L39" s="27">
        <f t="shared" si="1"/>
        <v>0</v>
      </c>
      <c r="M39" s="56"/>
      <c r="N39" s="11">
        <f t="shared" ref="N39:N66" si="7">+C39+H39</f>
        <v>5507869.5</v>
      </c>
      <c r="O39" s="11">
        <f t="shared" ref="O39:O66" si="8">+D39+I39</f>
        <v>2464896</v>
      </c>
      <c r="P39" s="11">
        <f t="shared" ref="P39:P66" si="9">+E39+J39</f>
        <v>21214986.280000005</v>
      </c>
      <c r="Q39" s="11">
        <f t="shared" ref="Q39:Q66" si="10">+F39+K39</f>
        <v>5035766.4000000004</v>
      </c>
      <c r="R39" s="11">
        <f t="shared" ref="R39:R67" si="11">+G39+L39</f>
        <v>34223518.180000007</v>
      </c>
    </row>
    <row r="40" spans="1:18" ht="21">
      <c r="A40" s="18">
        <v>34</v>
      </c>
      <c r="B40" s="1" t="s">
        <v>54</v>
      </c>
      <c r="C40" s="31">
        <v>659698.75</v>
      </c>
      <c r="D40" s="31">
        <v>293440</v>
      </c>
      <c r="E40" s="31">
        <v>2059572.83</v>
      </c>
      <c r="F40" s="31">
        <v>3744564.42</v>
      </c>
      <c r="G40" s="27">
        <f t="shared" si="0"/>
        <v>6757276</v>
      </c>
      <c r="H40" s="26">
        <v>0</v>
      </c>
      <c r="I40" s="26">
        <v>0</v>
      </c>
      <c r="J40" s="49">
        <v>3785551.36</v>
      </c>
      <c r="K40" s="26">
        <v>0</v>
      </c>
      <c r="L40" s="27">
        <f t="shared" si="1"/>
        <v>3785551.36</v>
      </c>
      <c r="M40" s="56"/>
      <c r="N40" s="11">
        <f t="shared" si="7"/>
        <v>659698.75</v>
      </c>
      <c r="O40" s="11">
        <f t="shared" si="8"/>
        <v>293440</v>
      </c>
      <c r="P40" s="11">
        <f t="shared" si="9"/>
        <v>5845124.1899999995</v>
      </c>
      <c r="Q40" s="11">
        <f t="shared" si="10"/>
        <v>3744564.42</v>
      </c>
      <c r="R40" s="11">
        <f t="shared" si="11"/>
        <v>10542827.359999999</v>
      </c>
    </row>
    <row r="41" spans="1:18" ht="21">
      <c r="A41" s="18">
        <v>35</v>
      </c>
      <c r="B41" s="2" t="s">
        <v>129</v>
      </c>
      <c r="C41" s="31">
        <v>2753934.75</v>
      </c>
      <c r="D41" s="31">
        <v>2464896</v>
      </c>
      <c r="E41" s="31">
        <v>25063266.68</v>
      </c>
      <c r="F41" s="31">
        <v>3698927.79</v>
      </c>
      <c r="G41" s="27">
        <f t="shared" si="0"/>
        <v>33981025.219999999</v>
      </c>
      <c r="H41" s="26">
        <v>0</v>
      </c>
      <c r="I41" s="26">
        <v>0</v>
      </c>
      <c r="J41" s="49">
        <v>1023917.79</v>
      </c>
      <c r="K41" s="26">
        <v>0</v>
      </c>
      <c r="L41" s="27">
        <f t="shared" si="1"/>
        <v>1023917.79</v>
      </c>
      <c r="M41" s="56"/>
      <c r="N41" s="11">
        <f t="shared" si="7"/>
        <v>2753934.75</v>
      </c>
      <c r="O41" s="11">
        <f t="shared" si="8"/>
        <v>2464896</v>
      </c>
      <c r="P41" s="11">
        <f t="shared" si="9"/>
        <v>26087184.469999999</v>
      </c>
      <c r="Q41" s="11">
        <f t="shared" si="10"/>
        <v>3698927.79</v>
      </c>
      <c r="R41" s="11">
        <f t="shared" si="11"/>
        <v>35004943.009999998</v>
      </c>
    </row>
    <row r="42" spans="1:18" ht="21">
      <c r="A42" s="18">
        <v>36</v>
      </c>
      <c r="B42" s="1" t="s">
        <v>23</v>
      </c>
      <c r="C42" s="31">
        <v>4721031</v>
      </c>
      <c r="D42" s="31">
        <v>3169152</v>
      </c>
      <c r="E42" s="31">
        <v>5445165.5999999996</v>
      </c>
      <c r="F42" s="21">
        <v>0</v>
      </c>
      <c r="G42" s="27">
        <f t="shared" si="0"/>
        <v>13335348.6</v>
      </c>
      <c r="H42" s="26">
        <v>0</v>
      </c>
      <c r="I42" s="26">
        <v>0</v>
      </c>
      <c r="J42" s="52">
        <v>3085415.25</v>
      </c>
      <c r="K42" s="26">
        <v>0</v>
      </c>
      <c r="L42" s="27">
        <f t="shared" si="1"/>
        <v>3085415.25</v>
      </c>
      <c r="M42" s="56"/>
      <c r="N42" s="11">
        <f t="shared" si="7"/>
        <v>4721031</v>
      </c>
      <c r="O42" s="11">
        <f t="shared" si="8"/>
        <v>3169152</v>
      </c>
      <c r="P42" s="11">
        <f t="shared" si="9"/>
        <v>8530580.8499999996</v>
      </c>
      <c r="Q42" s="11">
        <f t="shared" si="10"/>
        <v>0</v>
      </c>
      <c r="R42" s="11">
        <f t="shared" si="11"/>
        <v>16420763.85</v>
      </c>
    </row>
    <row r="43" spans="1:18" ht="21">
      <c r="A43" s="18">
        <v>37</v>
      </c>
      <c r="B43" s="1" t="s">
        <v>13</v>
      </c>
      <c r="C43" s="31">
        <v>0</v>
      </c>
      <c r="D43" s="21">
        <v>0</v>
      </c>
      <c r="E43" s="31">
        <v>3558104.25</v>
      </c>
      <c r="F43" s="31">
        <v>655698.75</v>
      </c>
      <c r="G43" s="27">
        <f t="shared" si="0"/>
        <v>4213803</v>
      </c>
      <c r="H43" s="26">
        <v>0</v>
      </c>
      <c r="I43" s="26">
        <v>0</v>
      </c>
      <c r="J43" s="49">
        <v>1335651.3499999999</v>
      </c>
      <c r="K43" s="26">
        <v>0</v>
      </c>
      <c r="L43" s="27">
        <f t="shared" si="1"/>
        <v>1335651.3499999999</v>
      </c>
      <c r="M43" s="56"/>
      <c r="N43" s="11">
        <f t="shared" si="7"/>
        <v>0</v>
      </c>
      <c r="O43" s="11">
        <f t="shared" si="8"/>
        <v>0</v>
      </c>
      <c r="P43" s="11">
        <f t="shared" si="9"/>
        <v>4893755.5999999996</v>
      </c>
      <c r="Q43" s="11">
        <f t="shared" si="10"/>
        <v>655698.75</v>
      </c>
      <c r="R43" s="11">
        <f t="shared" si="11"/>
        <v>5549454.3499999996</v>
      </c>
    </row>
    <row r="44" spans="1:18" ht="21">
      <c r="A44" s="18">
        <v>38</v>
      </c>
      <c r="B44" s="1" t="s">
        <v>19</v>
      </c>
      <c r="C44" s="31">
        <v>14544915.02</v>
      </c>
      <c r="D44" s="21">
        <v>2230144</v>
      </c>
      <c r="E44" s="31">
        <v>14544915.02</v>
      </c>
      <c r="F44" s="21">
        <v>0</v>
      </c>
      <c r="G44" s="27">
        <f t="shared" si="0"/>
        <v>31319974.039999999</v>
      </c>
      <c r="H44" s="26">
        <v>0</v>
      </c>
      <c r="I44" s="26">
        <v>0</v>
      </c>
      <c r="J44" s="52">
        <v>5312795.3899999997</v>
      </c>
      <c r="K44" s="26">
        <v>0</v>
      </c>
      <c r="L44" s="27">
        <f t="shared" si="1"/>
        <v>5312795.3899999997</v>
      </c>
      <c r="M44" s="56"/>
      <c r="N44" s="11">
        <f t="shared" si="7"/>
        <v>14544915.02</v>
      </c>
      <c r="O44" s="11">
        <f t="shared" si="8"/>
        <v>2230144</v>
      </c>
      <c r="P44" s="11">
        <f t="shared" si="9"/>
        <v>19857710.41</v>
      </c>
      <c r="Q44" s="11">
        <f t="shared" si="10"/>
        <v>0</v>
      </c>
      <c r="R44" s="11">
        <f t="shared" si="11"/>
        <v>36632769.43</v>
      </c>
    </row>
    <row r="45" spans="1:18" ht="21">
      <c r="A45" s="18">
        <v>39</v>
      </c>
      <c r="B45" s="2" t="s">
        <v>45</v>
      </c>
      <c r="C45" s="31">
        <v>2622795</v>
      </c>
      <c r="D45" s="31">
        <v>1173760</v>
      </c>
      <c r="E45" s="31">
        <v>8397953.2799999993</v>
      </c>
      <c r="F45" s="31">
        <v>1894969.388</v>
      </c>
      <c r="G45" s="27">
        <f t="shared" si="0"/>
        <v>14089477.668</v>
      </c>
      <c r="H45" s="26">
        <v>0</v>
      </c>
      <c r="I45" s="26">
        <v>0</v>
      </c>
      <c r="J45" s="63">
        <v>0</v>
      </c>
      <c r="K45" s="26">
        <v>0</v>
      </c>
      <c r="L45" s="27">
        <f t="shared" si="1"/>
        <v>0</v>
      </c>
      <c r="M45" s="56"/>
      <c r="N45" s="11">
        <f t="shared" si="7"/>
        <v>2622795</v>
      </c>
      <c r="O45" s="11">
        <f t="shared" si="8"/>
        <v>1173760</v>
      </c>
      <c r="P45" s="11">
        <f t="shared" si="9"/>
        <v>8397953.2799999993</v>
      </c>
      <c r="Q45" s="11">
        <f t="shared" si="10"/>
        <v>1894969.388</v>
      </c>
      <c r="R45" s="11">
        <f t="shared" si="11"/>
        <v>14089477.668</v>
      </c>
    </row>
    <row r="46" spans="1:18" ht="21">
      <c r="A46" s="18">
        <v>40</v>
      </c>
      <c r="B46" s="1" t="s">
        <v>9</v>
      </c>
      <c r="C46" s="31">
        <v>3016214.25</v>
      </c>
      <c r="D46" s="31">
        <v>1349824</v>
      </c>
      <c r="E46" s="31">
        <v>8719120.8800000008</v>
      </c>
      <c r="F46" s="21">
        <v>0</v>
      </c>
      <c r="G46" s="27">
        <f t="shared" si="0"/>
        <v>13085159.130000001</v>
      </c>
      <c r="H46" s="26">
        <v>0</v>
      </c>
      <c r="I46" s="26">
        <v>0</v>
      </c>
      <c r="J46" s="63">
        <v>0</v>
      </c>
      <c r="K46" s="26">
        <v>0</v>
      </c>
      <c r="L46" s="27">
        <f t="shared" si="1"/>
        <v>0</v>
      </c>
      <c r="M46" s="56"/>
      <c r="N46" s="11">
        <f t="shared" si="7"/>
        <v>3016214.25</v>
      </c>
      <c r="O46" s="11">
        <f t="shared" si="8"/>
        <v>1349824</v>
      </c>
      <c r="P46" s="11">
        <f t="shared" si="9"/>
        <v>8719120.8800000008</v>
      </c>
      <c r="Q46" s="11">
        <f t="shared" si="10"/>
        <v>0</v>
      </c>
      <c r="R46" s="11">
        <f t="shared" si="11"/>
        <v>13085159.130000001</v>
      </c>
    </row>
    <row r="47" spans="1:18" ht="21">
      <c r="A47" s="18">
        <v>41</v>
      </c>
      <c r="B47" s="1" t="s">
        <v>10</v>
      </c>
      <c r="C47" s="31">
        <v>4458741.5</v>
      </c>
      <c r="D47" s="31">
        <v>1995392</v>
      </c>
      <c r="E47" s="31">
        <v>10427774.290000003</v>
      </c>
      <c r="F47" s="21">
        <v>0</v>
      </c>
      <c r="G47" s="27">
        <f t="shared" si="0"/>
        <v>16881907.790000003</v>
      </c>
      <c r="H47" s="26">
        <v>0</v>
      </c>
      <c r="I47" s="26">
        <v>0</v>
      </c>
      <c r="J47" s="63">
        <v>0</v>
      </c>
      <c r="K47" s="26">
        <v>0</v>
      </c>
      <c r="L47" s="27">
        <f t="shared" si="1"/>
        <v>0</v>
      </c>
      <c r="M47" s="56"/>
      <c r="N47" s="11">
        <f t="shared" si="7"/>
        <v>4458741.5</v>
      </c>
      <c r="O47" s="11">
        <f t="shared" si="8"/>
        <v>1995392</v>
      </c>
      <c r="P47" s="11">
        <f t="shared" si="9"/>
        <v>10427774.290000003</v>
      </c>
      <c r="Q47" s="11">
        <f t="shared" si="10"/>
        <v>0</v>
      </c>
      <c r="R47" s="11">
        <f t="shared" si="11"/>
        <v>16881907.790000003</v>
      </c>
    </row>
    <row r="48" spans="1:18" ht="21">
      <c r="A48" s="18">
        <v>42</v>
      </c>
      <c r="B48" s="1" t="s">
        <v>51</v>
      </c>
      <c r="C48" s="31">
        <v>1701952</v>
      </c>
      <c r="D48" s="31">
        <v>3803052.7600000002</v>
      </c>
      <c r="E48" s="31">
        <v>15736730.279999999</v>
      </c>
      <c r="F48" s="31">
        <v>2577420.6500000004</v>
      </c>
      <c r="G48" s="27">
        <f t="shared" si="0"/>
        <v>23819155.689999998</v>
      </c>
      <c r="H48" s="26">
        <v>0</v>
      </c>
      <c r="I48" s="26">
        <v>0</v>
      </c>
      <c r="J48" s="26">
        <v>0</v>
      </c>
      <c r="K48" s="26">
        <v>0</v>
      </c>
      <c r="L48" s="27">
        <f t="shared" si="1"/>
        <v>0</v>
      </c>
      <c r="M48" s="56"/>
      <c r="N48" s="11">
        <f t="shared" si="7"/>
        <v>1701952</v>
      </c>
      <c r="O48" s="11">
        <f t="shared" si="8"/>
        <v>3803052.7600000002</v>
      </c>
      <c r="P48" s="11">
        <f t="shared" si="9"/>
        <v>15736730.279999999</v>
      </c>
      <c r="Q48" s="11">
        <f t="shared" si="10"/>
        <v>2577420.6500000004</v>
      </c>
      <c r="R48" s="11">
        <f t="shared" si="11"/>
        <v>23819155.689999998</v>
      </c>
    </row>
    <row r="49" spans="1:18" ht="21">
      <c r="A49" s="18">
        <v>43</v>
      </c>
      <c r="B49" s="1" t="s">
        <v>27</v>
      </c>
      <c r="C49" s="31">
        <v>2360515.5</v>
      </c>
      <c r="D49" s="31">
        <v>1056384</v>
      </c>
      <c r="E49" s="31">
        <v>6304063.7599999998</v>
      </c>
      <c r="F49" s="21">
        <v>0</v>
      </c>
      <c r="G49" s="27">
        <f t="shared" si="0"/>
        <v>9720963.2599999998</v>
      </c>
      <c r="H49" s="26">
        <v>0</v>
      </c>
      <c r="I49" s="26">
        <v>0</v>
      </c>
      <c r="J49" s="31">
        <v>2433062.2000000002</v>
      </c>
      <c r="K49" s="26">
        <v>0</v>
      </c>
      <c r="L49" s="27">
        <f t="shared" si="1"/>
        <v>2433062.2000000002</v>
      </c>
      <c r="M49" s="56"/>
      <c r="N49" s="11">
        <f t="shared" si="7"/>
        <v>2360515.5</v>
      </c>
      <c r="O49" s="11">
        <f t="shared" si="8"/>
        <v>1056384</v>
      </c>
      <c r="P49" s="11">
        <f t="shared" si="9"/>
        <v>8737125.9600000009</v>
      </c>
      <c r="Q49" s="11">
        <f t="shared" si="10"/>
        <v>0</v>
      </c>
      <c r="R49" s="11">
        <f t="shared" si="11"/>
        <v>12154025.460000001</v>
      </c>
    </row>
    <row r="50" spans="1:18" ht="21">
      <c r="A50" s="18">
        <v>44</v>
      </c>
      <c r="B50" s="1" t="s">
        <v>42</v>
      </c>
      <c r="C50" s="31">
        <v>6556987.5</v>
      </c>
      <c r="D50" s="31">
        <v>2934400</v>
      </c>
      <c r="E50" s="31">
        <v>20769483.329999998</v>
      </c>
      <c r="F50" s="31">
        <v>524559</v>
      </c>
      <c r="G50" s="27">
        <f t="shared" si="0"/>
        <v>30785429.829999998</v>
      </c>
      <c r="H50" s="26">
        <v>0</v>
      </c>
      <c r="I50" s="26">
        <v>0</v>
      </c>
      <c r="J50" s="31">
        <v>3985551.3599999999</v>
      </c>
      <c r="K50" s="26">
        <v>0</v>
      </c>
      <c r="L50" s="27">
        <f t="shared" si="1"/>
        <v>3985551.3599999999</v>
      </c>
      <c r="M50" s="56"/>
      <c r="N50" s="11">
        <f t="shared" si="7"/>
        <v>6556987.5</v>
      </c>
      <c r="O50" s="11">
        <f t="shared" si="8"/>
        <v>2934400</v>
      </c>
      <c r="P50" s="11">
        <f t="shared" si="9"/>
        <v>24755034.689999998</v>
      </c>
      <c r="Q50" s="11">
        <f t="shared" si="10"/>
        <v>524559</v>
      </c>
      <c r="R50" s="11">
        <f t="shared" si="11"/>
        <v>34770981.189999998</v>
      </c>
    </row>
    <row r="51" spans="1:18" ht="21">
      <c r="A51" s="18">
        <v>45</v>
      </c>
      <c r="B51" s="2" t="s">
        <v>134</v>
      </c>
      <c r="C51" s="31">
        <v>4721031</v>
      </c>
      <c r="D51" s="31">
        <v>2112768</v>
      </c>
      <c r="E51" s="31">
        <v>13138896.34</v>
      </c>
      <c r="F51" s="31">
        <v>2517883.2000000002</v>
      </c>
      <c r="G51" s="27">
        <f t="shared" si="0"/>
        <v>22490578.539999999</v>
      </c>
      <c r="H51" s="26">
        <v>0</v>
      </c>
      <c r="I51" s="26">
        <v>0</v>
      </c>
      <c r="J51" s="31">
        <v>4679244.92</v>
      </c>
      <c r="K51" s="26">
        <v>0</v>
      </c>
      <c r="L51" s="27"/>
      <c r="M51" s="56"/>
      <c r="N51" s="11">
        <f t="shared" si="7"/>
        <v>4721031</v>
      </c>
      <c r="O51" s="11">
        <f t="shared" si="8"/>
        <v>2112768</v>
      </c>
      <c r="P51" s="11">
        <f t="shared" si="9"/>
        <v>17818141.259999998</v>
      </c>
      <c r="Q51" s="11">
        <f t="shared" si="10"/>
        <v>2517883.2000000002</v>
      </c>
      <c r="R51" s="11">
        <f t="shared" si="11"/>
        <v>22490578.539999999</v>
      </c>
    </row>
    <row r="52" spans="1:18" ht="21">
      <c r="A52" s="18">
        <v>46</v>
      </c>
      <c r="B52" s="1" t="s">
        <v>143</v>
      </c>
      <c r="C52" s="31">
        <v>4065332.26</v>
      </c>
      <c r="D52" s="31">
        <v>1819328</v>
      </c>
      <c r="E52" s="31">
        <v>0</v>
      </c>
      <c r="F52" s="21">
        <v>0</v>
      </c>
      <c r="G52" s="27">
        <f t="shared" si="0"/>
        <v>5884660.2599999998</v>
      </c>
      <c r="H52" s="26">
        <v>0</v>
      </c>
      <c r="I52" s="26">
        <v>0</v>
      </c>
      <c r="J52" s="63">
        <v>0</v>
      </c>
      <c r="K52" s="26">
        <v>0</v>
      </c>
      <c r="L52" s="27">
        <f t="shared" ref="L52:L66" si="12">+H52+I52+J52+K52</f>
        <v>0</v>
      </c>
      <c r="M52" s="56"/>
      <c r="N52" s="11">
        <f t="shared" si="7"/>
        <v>4065332.26</v>
      </c>
      <c r="O52" s="11">
        <f t="shared" si="8"/>
        <v>1819328</v>
      </c>
      <c r="P52" s="11">
        <f t="shared" si="9"/>
        <v>0</v>
      </c>
      <c r="Q52" s="11">
        <f t="shared" si="10"/>
        <v>0</v>
      </c>
      <c r="R52" s="11">
        <f t="shared" si="11"/>
        <v>5884660.2599999998</v>
      </c>
    </row>
    <row r="53" spans="1:18" ht="21">
      <c r="A53" s="18">
        <v>47</v>
      </c>
      <c r="B53" s="1" t="s">
        <v>25</v>
      </c>
      <c r="C53" s="31">
        <v>2517883.2000000002</v>
      </c>
      <c r="D53" s="31">
        <v>2858105.6</v>
      </c>
      <c r="E53" s="31">
        <v>18480166.800000001</v>
      </c>
      <c r="F53" s="21">
        <v>0</v>
      </c>
      <c r="G53" s="27">
        <f t="shared" si="0"/>
        <v>23856155.600000001</v>
      </c>
      <c r="H53" s="26">
        <v>0</v>
      </c>
      <c r="I53" s="26">
        <v>0</v>
      </c>
      <c r="J53" s="26">
        <v>0</v>
      </c>
      <c r="K53" s="26">
        <v>0</v>
      </c>
      <c r="L53" s="27">
        <f t="shared" si="12"/>
        <v>0</v>
      </c>
      <c r="M53" s="56"/>
      <c r="N53" s="11">
        <f t="shared" si="7"/>
        <v>2517883.2000000002</v>
      </c>
      <c r="O53" s="11">
        <f t="shared" si="8"/>
        <v>2858105.6</v>
      </c>
      <c r="P53" s="11">
        <f t="shared" si="9"/>
        <v>18480166.800000001</v>
      </c>
      <c r="Q53" s="11">
        <f t="shared" si="10"/>
        <v>0</v>
      </c>
      <c r="R53" s="11">
        <f t="shared" si="11"/>
        <v>23856155.600000001</v>
      </c>
    </row>
    <row r="54" spans="1:18" ht="21">
      <c r="A54" s="18">
        <v>48</v>
      </c>
      <c r="B54" s="2" t="s">
        <v>56</v>
      </c>
      <c r="C54" s="31">
        <v>7081546.5099999998</v>
      </c>
      <c r="D54" s="31">
        <v>3169152</v>
      </c>
      <c r="E54" s="31">
        <v>5788748.8099999996</v>
      </c>
      <c r="F54" s="21">
        <v>0</v>
      </c>
      <c r="G54" s="27">
        <f t="shared" si="0"/>
        <v>16039447.32</v>
      </c>
      <c r="H54" s="26">
        <v>0</v>
      </c>
      <c r="I54" s="26">
        <v>0</v>
      </c>
      <c r="J54" s="32">
        <v>74440.799999999988</v>
      </c>
      <c r="K54" s="26">
        <v>0</v>
      </c>
      <c r="L54" s="27">
        <f t="shared" si="12"/>
        <v>74440.799999999988</v>
      </c>
      <c r="M54" s="56"/>
      <c r="N54" s="11">
        <f t="shared" si="7"/>
        <v>7081546.5099999998</v>
      </c>
      <c r="O54" s="11">
        <f t="shared" si="8"/>
        <v>3169152</v>
      </c>
      <c r="P54" s="11">
        <f t="shared" si="9"/>
        <v>5863189.6099999994</v>
      </c>
      <c r="Q54" s="11">
        <f t="shared" si="10"/>
        <v>0</v>
      </c>
      <c r="R54" s="11">
        <f t="shared" si="11"/>
        <v>16113888.120000001</v>
      </c>
    </row>
    <row r="55" spans="1:18" ht="21">
      <c r="A55" s="18">
        <v>49</v>
      </c>
      <c r="B55" s="1" t="s">
        <v>53</v>
      </c>
      <c r="C55" s="31">
        <v>4458751.5</v>
      </c>
      <c r="D55" s="31">
        <v>1995392</v>
      </c>
      <c r="E55" s="31">
        <v>3860894.9499999997</v>
      </c>
      <c r="F55" s="31">
        <v>2517883.2000000002</v>
      </c>
      <c r="G55" s="27">
        <f t="shared" si="0"/>
        <v>12832921.649999999</v>
      </c>
      <c r="H55" s="26">
        <v>0</v>
      </c>
      <c r="I55" s="26">
        <v>0</v>
      </c>
      <c r="J55" s="26">
        <v>0</v>
      </c>
      <c r="K55" s="26">
        <v>0</v>
      </c>
      <c r="L55" s="27">
        <f t="shared" si="12"/>
        <v>0</v>
      </c>
      <c r="M55" s="56"/>
      <c r="N55" s="11">
        <f t="shared" si="7"/>
        <v>4458751.5</v>
      </c>
      <c r="O55" s="11">
        <f t="shared" si="8"/>
        <v>1995392</v>
      </c>
      <c r="P55" s="11">
        <f t="shared" si="9"/>
        <v>3860894.9499999997</v>
      </c>
      <c r="Q55" s="11">
        <f t="shared" si="10"/>
        <v>2517883.2000000002</v>
      </c>
      <c r="R55" s="11">
        <f t="shared" si="11"/>
        <v>12832921.649999999</v>
      </c>
    </row>
    <row r="56" spans="1:18" ht="21">
      <c r="A56" s="18">
        <v>50</v>
      </c>
      <c r="B56" s="1" t="s">
        <v>78</v>
      </c>
      <c r="C56" s="31">
        <v>6950406.7400000002</v>
      </c>
      <c r="D56" s="31">
        <v>4665696</v>
      </c>
      <c r="E56" s="31">
        <v>19674362.960000001</v>
      </c>
      <c r="F56" s="21">
        <v>0</v>
      </c>
      <c r="G56" s="27">
        <f t="shared" si="0"/>
        <v>31290465.700000003</v>
      </c>
      <c r="H56" s="26">
        <v>0</v>
      </c>
      <c r="I56" s="26">
        <v>0</v>
      </c>
      <c r="J56" s="52">
        <v>3035883.08</v>
      </c>
      <c r="K56" s="26">
        <v>0</v>
      </c>
      <c r="L56" s="27">
        <f t="shared" si="12"/>
        <v>3035883.08</v>
      </c>
      <c r="M56" s="56"/>
      <c r="N56" s="11">
        <f t="shared" si="7"/>
        <v>6950406.7400000002</v>
      </c>
      <c r="O56" s="11">
        <f t="shared" si="8"/>
        <v>4665696</v>
      </c>
      <c r="P56" s="11">
        <f t="shared" si="9"/>
        <v>22710246.039999999</v>
      </c>
      <c r="Q56" s="11">
        <f t="shared" si="10"/>
        <v>0</v>
      </c>
      <c r="R56" s="11">
        <f t="shared" si="11"/>
        <v>34326348.780000001</v>
      </c>
    </row>
    <row r="57" spans="1:18" ht="21">
      <c r="A57" s="18">
        <v>51</v>
      </c>
      <c r="B57" s="1" t="s">
        <v>35</v>
      </c>
      <c r="C57" s="31">
        <v>0</v>
      </c>
      <c r="D57" s="21">
        <v>0</v>
      </c>
      <c r="E57" s="31">
        <v>7126623.4700000007</v>
      </c>
      <c r="F57" s="21">
        <v>0</v>
      </c>
      <c r="G57" s="27">
        <f t="shared" si="0"/>
        <v>7126623.4700000007</v>
      </c>
      <c r="H57" s="26">
        <v>0</v>
      </c>
      <c r="I57" s="26">
        <v>0</v>
      </c>
      <c r="J57" s="53">
        <v>4473584.66</v>
      </c>
      <c r="K57" s="26">
        <v>0</v>
      </c>
      <c r="L57" s="27">
        <f t="shared" si="12"/>
        <v>4473584.66</v>
      </c>
      <c r="M57" s="56"/>
      <c r="N57" s="11">
        <f t="shared" si="7"/>
        <v>0</v>
      </c>
      <c r="O57" s="11">
        <f t="shared" si="8"/>
        <v>0</v>
      </c>
      <c r="P57" s="11">
        <f t="shared" si="9"/>
        <v>11600208.130000001</v>
      </c>
      <c r="Q57" s="11">
        <f t="shared" si="10"/>
        <v>0</v>
      </c>
      <c r="R57" s="11">
        <f t="shared" si="11"/>
        <v>11600208.130000001</v>
      </c>
    </row>
    <row r="58" spans="1:18" ht="21">
      <c r="A58" s="18">
        <v>52</v>
      </c>
      <c r="B58" s="1" t="s">
        <v>31</v>
      </c>
      <c r="C58" s="31">
        <v>2229375.75</v>
      </c>
      <c r="D58" s="31">
        <v>997696</v>
      </c>
      <c r="E58" s="31">
        <v>7365029.8600000013</v>
      </c>
      <c r="F58" s="21">
        <v>0</v>
      </c>
      <c r="G58" s="27">
        <f t="shared" si="0"/>
        <v>10592101.610000001</v>
      </c>
      <c r="H58" s="26">
        <v>0</v>
      </c>
      <c r="I58" s="26">
        <v>0</v>
      </c>
      <c r="J58" s="26">
        <v>0</v>
      </c>
      <c r="K58" s="26">
        <v>0</v>
      </c>
      <c r="L58" s="27">
        <f t="shared" si="12"/>
        <v>0</v>
      </c>
      <c r="M58" s="56"/>
      <c r="N58" s="11">
        <f t="shared" si="7"/>
        <v>2229375.75</v>
      </c>
      <c r="O58" s="11">
        <f t="shared" si="8"/>
        <v>997696</v>
      </c>
      <c r="P58" s="11">
        <f t="shared" si="9"/>
        <v>7365029.8600000013</v>
      </c>
      <c r="Q58" s="11">
        <f t="shared" si="10"/>
        <v>0</v>
      </c>
      <c r="R58" s="11">
        <f t="shared" si="11"/>
        <v>10592101.610000001</v>
      </c>
    </row>
    <row r="59" spans="1:18" ht="21">
      <c r="A59" s="18">
        <v>53</v>
      </c>
      <c r="B59" s="3" t="s">
        <v>111</v>
      </c>
      <c r="C59" s="31">
        <v>6950406.75</v>
      </c>
      <c r="D59" s="21">
        <v>0</v>
      </c>
      <c r="E59" s="31">
        <v>22340976.860999998</v>
      </c>
      <c r="F59" s="31">
        <v>321292.38749999995</v>
      </c>
      <c r="G59" s="27">
        <f t="shared" ref="G59:G66" si="13">+C59+D59+E59+F59</f>
        <v>29612675.998499997</v>
      </c>
      <c r="H59" s="26">
        <v>0</v>
      </c>
      <c r="I59" s="26">
        <v>2916060</v>
      </c>
      <c r="J59" s="49">
        <v>4723408.1999999993</v>
      </c>
      <c r="K59" s="26">
        <v>0</v>
      </c>
      <c r="L59" s="27">
        <f t="shared" si="12"/>
        <v>7639468.1999999993</v>
      </c>
      <c r="M59" s="56"/>
      <c r="N59" s="11">
        <f t="shared" si="7"/>
        <v>6950406.75</v>
      </c>
      <c r="O59" s="11">
        <f t="shared" si="8"/>
        <v>2916060</v>
      </c>
      <c r="P59" s="11">
        <f t="shared" si="9"/>
        <v>27064385.060999997</v>
      </c>
      <c r="Q59" s="11">
        <f t="shared" si="10"/>
        <v>321292.38749999995</v>
      </c>
      <c r="R59" s="11">
        <f t="shared" si="11"/>
        <v>37252144.198499992</v>
      </c>
    </row>
    <row r="60" spans="1:18" ht="21">
      <c r="A60" s="18">
        <v>54</v>
      </c>
      <c r="B60" s="2" t="s">
        <v>26</v>
      </c>
      <c r="C60" s="31">
        <v>7212686.2600000007</v>
      </c>
      <c r="D60" s="31">
        <v>3227840</v>
      </c>
      <c r="E60" s="31">
        <v>25753224.500000004</v>
      </c>
      <c r="F60" s="31">
        <v>524559</v>
      </c>
      <c r="G60" s="27">
        <f t="shared" si="13"/>
        <v>36718309.760000005</v>
      </c>
      <c r="H60" s="26">
        <v>0</v>
      </c>
      <c r="I60" s="26">
        <v>0</v>
      </c>
      <c r="J60" s="26">
        <v>0</v>
      </c>
      <c r="K60" s="26">
        <v>0</v>
      </c>
      <c r="L60" s="27">
        <f t="shared" si="12"/>
        <v>0</v>
      </c>
      <c r="M60" s="56"/>
      <c r="N60" s="11">
        <f t="shared" si="7"/>
        <v>7212686.2600000007</v>
      </c>
      <c r="O60" s="11">
        <f t="shared" si="8"/>
        <v>3227840</v>
      </c>
      <c r="P60" s="11">
        <f t="shared" si="9"/>
        <v>25753224.500000004</v>
      </c>
      <c r="Q60" s="11">
        <f t="shared" si="10"/>
        <v>524559</v>
      </c>
      <c r="R60" s="11">
        <f t="shared" si="11"/>
        <v>36718309.760000005</v>
      </c>
    </row>
    <row r="61" spans="1:18" ht="21">
      <c r="A61" s="18">
        <v>55</v>
      </c>
      <c r="B61" s="1" t="s">
        <v>49</v>
      </c>
      <c r="C61" s="31">
        <v>0</v>
      </c>
      <c r="D61" s="21">
        <v>0</v>
      </c>
      <c r="E61" s="31">
        <v>1404221.54</v>
      </c>
      <c r="F61" s="31">
        <v>1814974.14</v>
      </c>
      <c r="G61" s="27">
        <f t="shared" si="13"/>
        <v>3219195.6799999997</v>
      </c>
      <c r="H61" s="26">
        <v>0</v>
      </c>
      <c r="I61" s="26">
        <v>0</v>
      </c>
      <c r="J61" s="49">
        <v>2011801.68</v>
      </c>
      <c r="K61" s="26">
        <v>0</v>
      </c>
      <c r="L61" s="27">
        <f t="shared" si="12"/>
        <v>2011801.68</v>
      </c>
      <c r="M61" s="56"/>
      <c r="N61" s="11">
        <f t="shared" si="7"/>
        <v>0</v>
      </c>
      <c r="O61" s="11">
        <f t="shared" si="8"/>
        <v>0</v>
      </c>
      <c r="P61" s="11">
        <f t="shared" si="9"/>
        <v>3416023.2199999997</v>
      </c>
      <c r="Q61" s="11">
        <f t="shared" si="10"/>
        <v>1814974.14</v>
      </c>
      <c r="R61" s="11">
        <f t="shared" si="11"/>
        <v>5230997.3599999994</v>
      </c>
    </row>
    <row r="62" spans="1:18" ht="21">
      <c r="A62" s="18">
        <v>56</v>
      </c>
      <c r="B62" s="1" t="s">
        <v>22</v>
      </c>
      <c r="C62" s="31">
        <v>5770149</v>
      </c>
      <c r="D62" s="31">
        <v>3433248</v>
      </c>
      <c r="E62" s="31">
        <v>13651573.43</v>
      </c>
      <c r="F62" s="21">
        <v>0</v>
      </c>
      <c r="G62" s="27">
        <f t="shared" si="13"/>
        <v>22854970.43</v>
      </c>
      <c r="H62" s="26">
        <v>0</v>
      </c>
      <c r="I62" s="26">
        <v>0</v>
      </c>
      <c r="J62" s="52">
        <v>4553824.62</v>
      </c>
      <c r="K62" s="26">
        <v>0</v>
      </c>
      <c r="L62" s="27">
        <f t="shared" si="12"/>
        <v>4553824.62</v>
      </c>
      <c r="M62" s="56"/>
      <c r="N62" s="11">
        <f t="shared" si="7"/>
        <v>5770149</v>
      </c>
      <c r="O62" s="11">
        <f t="shared" si="8"/>
        <v>3433248</v>
      </c>
      <c r="P62" s="11">
        <f t="shared" si="9"/>
        <v>18205398.050000001</v>
      </c>
      <c r="Q62" s="11">
        <f t="shared" si="10"/>
        <v>0</v>
      </c>
      <c r="R62" s="11">
        <f t="shared" si="11"/>
        <v>27408795.050000001</v>
      </c>
    </row>
    <row r="63" spans="1:18" ht="21">
      <c r="A63" s="18">
        <v>57</v>
      </c>
      <c r="B63" s="1" t="s">
        <v>43</v>
      </c>
      <c r="C63" s="31">
        <v>2753934.75</v>
      </c>
      <c r="D63" s="31">
        <v>1232448</v>
      </c>
      <c r="E63" s="31">
        <v>9557335.5399999991</v>
      </c>
      <c r="F63" s="31">
        <v>1326871.99</v>
      </c>
      <c r="G63" s="27">
        <f t="shared" si="13"/>
        <v>14870590.279999999</v>
      </c>
      <c r="H63" s="26">
        <v>0</v>
      </c>
      <c r="I63" s="26">
        <v>0</v>
      </c>
      <c r="J63" s="26">
        <v>0</v>
      </c>
      <c r="K63" s="26">
        <v>0</v>
      </c>
      <c r="L63" s="27">
        <f t="shared" si="12"/>
        <v>0</v>
      </c>
      <c r="M63" s="56"/>
      <c r="N63" s="11">
        <f t="shared" si="7"/>
        <v>2753934.75</v>
      </c>
      <c r="O63" s="11">
        <f t="shared" si="8"/>
        <v>1232448</v>
      </c>
      <c r="P63" s="11">
        <f t="shared" si="9"/>
        <v>9557335.5399999991</v>
      </c>
      <c r="Q63" s="11">
        <f t="shared" si="10"/>
        <v>1326871.99</v>
      </c>
      <c r="R63" s="11">
        <f t="shared" si="11"/>
        <v>14870590.279999999</v>
      </c>
    </row>
    <row r="64" spans="1:18" ht="21">
      <c r="A64" s="18">
        <v>58</v>
      </c>
      <c r="B64" s="1" t="s">
        <v>133</v>
      </c>
      <c r="C64" s="31">
        <v>0</v>
      </c>
      <c r="D64" s="21">
        <v>0</v>
      </c>
      <c r="E64" s="31">
        <v>10777368.869999999</v>
      </c>
      <c r="F64" s="31">
        <v>5792180.4700000007</v>
      </c>
      <c r="G64" s="27">
        <f t="shared" si="13"/>
        <v>16569549.34</v>
      </c>
      <c r="H64" s="26">
        <v>0</v>
      </c>
      <c r="I64" s="26">
        <v>0</v>
      </c>
      <c r="J64" s="49">
        <v>8259648.9800000004</v>
      </c>
      <c r="K64" s="26">
        <v>0</v>
      </c>
      <c r="L64" s="27">
        <f t="shared" si="12"/>
        <v>8259648.9800000004</v>
      </c>
      <c r="M64" s="56"/>
      <c r="N64" s="11">
        <f t="shared" si="7"/>
        <v>0</v>
      </c>
      <c r="O64" s="11">
        <f t="shared" si="8"/>
        <v>0</v>
      </c>
      <c r="P64" s="11">
        <f t="shared" si="9"/>
        <v>19037017.850000001</v>
      </c>
      <c r="Q64" s="11">
        <f t="shared" si="10"/>
        <v>5792180.4700000007</v>
      </c>
      <c r="R64" s="11">
        <f t="shared" si="11"/>
        <v>24829198.32</v>
      </c>
    </row>
    <row r="65" spans="1:18" ht="21">
      <c r="A65" s="18">
        <v>59</v>
      </c>
      <c r="B65" s="1" t="s">
        <v>21</v>
      </c>
      <c r="C65" s="31">
        <v>6163569</v>
      </c>
      <c r="D65" s="31">
        <v>2758336</v>
      </c>
      <c r="E65" s="31">
        <v>5792180.4700000007</v>
      </c>
      <c r="F65" s="21">
        <v>0</v>
      </c>
      <c r="G65" s="27">
        <f t="shared" si="13"/>
        <v>14714085.470000001</v>
      </c>
      <c r="H65" s="26">
        <v>0</v>
      </c>
      <c r="I65" s="26">
        <v>0</v>
      </c>
      <c r="J65" s="49">
        <v>1517941.54</v>
      </c>
      <c r="K65" s="26">
        <v>0</v>
      </c>
      <c r="L65" s="27">
        <f t="shared" si="12"/>
        <v>1517941.54</v>
      </c>
      <c r="M65" s="56"/>
      <c r="N65" s="11">
        <f t="shared" si="7"/>
        <v>6163569</v>
      </c>
      <c r="O65" s="11">
        <f t="shared" si="8"/>
        <v>2758336</v>
      </c>
      <c r="P65" s="11">
        <f t="shared" si="9"/>
        <v>7310122.0100000007</v>
      </c>
      <c r="Q65" s="11">
        <f t="shared" si="10"/>
        <v>0</v>
      </c>
      <c r="R65" s="11">
        <f t="shared" si="11"/>
        <v>16232027.010000002</v>
      </c>
    </row>
    <row r="66" spans="1:18" ht="21">
      <c r="A66" s="18">
        <v>60</v>
      </c>
      <c r="B66" s="1" t="s">
        <v>136</v>
      </c>
      <c r="C66" s="31">
        <v>11015737</v>
      </c>
      <c r="D66" s="31">
        <v>4229792</v>
      </c>
      <c r="E66" s="31">
        <v>31117600.279999997</v>
      </c>
      <c r="F66" s="36">
        <v>14198501</v>
      </c>
      <c r="G66" s="27">
        <f t="shared" si="13"/>
        <v>60561630.280000001</v>
      </c>
      <c r="H66" s="26">
        <v>0</v>
      </c>
      <c r="I66" s="26">
        <v>0</v>
      </c>
      <c r="J66" s="26">
        <v>0</v>
      </c>
      <c r="K66" s="26">
        <v>0</v>
      </c>
      <c r="L66" s="27">
        <f t="shared" si="12"/>
        <v>0</v>
      </c>
      <c r="M66" s="56"/>
      <c r="N66" s="11">
        <f t="shared" si="7"/>
        <v>11015737</v>
      </c>
      <c r="O66" s="11">
        <f t="shared" si="8"/>
        <v>4229792</v>
      </c>
      <c r="P66" s="11">
        <f t="shared" si="9"/>
        <v>31117600.279999997</v>
      </c>
      <c r="Q66" s="11">
        <f t="shared" si="10"/>
        <v>14198501</v>
      </c>
      <c r="R66" s="11">
        <f t="shared" si="11"/>
        <v>60561630.280000001</v>
      </c>
    </row>
    <row r="67" spans="1:18" ht="21">
      <c r="A67" s="27">
        <v>1</v>
      </c>
      <c r="B67" s="60" t="s">
        <v>147</v>
      </c>
      <c r="C67" s="31"/>
      <c r="D67" s="31"/>
      <c r="E67" s="36"/>
      <c r="F67" s="36"/>
      <c r="G67" s="27">
        <f>+C67+D67+E67+F67</f>
        <v>0</v>
      </c>
      <c r="H67" s="26"/>
      <c r="I67" s="26"/>
      <c r="J67" s="26"/>
      <c r="K67" s="26"/>
      <c r="L67" s="27">
        <f>+H67+I67+J67+K67</f>
        <v>0</v>
      </c>
      <c r="M67" s="56"/>
      <c r="N67" s="11">
        <f>+C67+H67</f>
        <v>0</v>
      </c>
      <c r="O67" s="11">
        <f>+D67+I67</f>
        <v>0</v>
      </c>
      <c r="P67" s="11">
        <f>+E67+J67</f>
        <v>0</v>
      </c>
      <c r="Q67" s="11">
        <f>+F67+K67</f>
        <v>0</v>
      </c>
      <c r="R67" s="11">
        <f t="shared" si="11"/>
        <v>0</v>
      </c>
    </row>
    <row r="68" spans="1:18" ht="21">
      <c r="A68" s="27">
        <v>2</v>
      </c>
      <c r="B68" s="60" t="s">
        <v>148</v>
      </c>
      <c r="C68" s="31"/>
      <c r="D68" s="31"/>
      <c r="E68" s="36">
        <v>1629380.42</v>
      </c>
      <c r="F68" s="36"/>
      <c r="G68" s="27">
        <f t="shared" ref="G68:G76" si="14">+C68+D68+E68+F68</f>
        <v>1629380.42</v>
      </c>
      <c r="H68" s="26"/>
      <c r="I68" s="26"/>
      <c r="J68" s="26"/>
      <c r="K68" s="26"/>
      <c r="L68" s="27">
        <f t="shared" ref="L68:L76" si="15">+H68+I68+J68+K68</f>
        <v>0</v>
      </c>
      <c r="M68" s="56"/>
      <c r="N68" s="11">
        <f t="shared" ref="N68:N76" si="16">+C68+H68</f>
        <v>0</v>
      </c>
      <c r="O68" s="11">
        <f t="shared" ref="O68:O76" si="17">+D68+I68</f>
        <v>0</v>
      </c>
      <c r="P68" s="11">
        <f t="shared" ref="P68:P76" si="18">+E68+J68</f>
        <v>1629380.42</v>
      </c>
      <c r="Q68" s="11">
        <f t="shared" ref="Q68:Q76" si="19">+F68+K68</f>
        <v>0</v>
      </c>
      <c r="R68" s="11">
        <f t="shared" ref="R68:R76" si="20">+G68+L68</f>
        <v>1629380.42</v>
      </c>
    </row>
    <row r="69" spans="1:18" ht="21">
      <c r="A69" s="27">
        <v>3</v>
      </c>
      <c r="B69" s="60" t="s">
        <v>149</v>
      </c>
      <c r="C69" s="31"/>
      <c r="D69" s="31"/>
      <c r="E69" s="36">
        <v>644298.07999999996</v>
      </c>
      <c r="F69" s="36"/>
      <c r="G69" s="27">
        <f t="shared" si="14"/>
        <v>644298.07999999996</v>
      </c>
      <c r="H69" s="26"/>
      <c r="I69" s="26"/>
      <c r="J69" s="26"/>
      <c r="K69" s="26"/>
      <c r="L69" s="27">
        <f t="shared" si="15"/>
        <v>0</v>
      </c>
      <c r="M69" s="56"/>
      <c r="N69" s="11">
        <f t="shared" si="16"/>
        <v>0</v>
      </c>
      <c r="O69" s="11">
        <f t="shared" si="17"/>
        <v>0</v>
      </c>
      <c r="P69" s="11">
        <f t="shared" si="18"/>
        <v>644298.07999999996</v>
      </c>
      <c r="Q69" s="11">
        <f t="shared" si="19"/>
        <v>0</v>
      </c>
      <c r="R69" s="11">
        <f t="shared" si="20"/>
        <v>644298.07999999996</v>
      </c>
    </row>
    <row r="70" spans="1:18" ht="21">
      <c r="A70" s="27">
        <v>4</v>
      </c>
      <c r="B70" s="60" t="s">
        <v>150</v>
      </c>
      <c r="C70" s="31"/>
      <c r="D70" s="31"/>
      <c r="E70" s="36">
        <v>115901.94</v>
      </c>
      <c r="F70" s="36"/>
      <c r="G70" s="27">
        <f t="shared" si="14"/>
        <v>115901.94</v>
      </c>
      <c r="H70" s="26"/>
      <c r="I70" s="26"/>
      <c r="J70" s="26"/>
      <c r="K70" s="26"/>
      <c r="L70" s="27">
        <f t="shared" si="15"/>
        <v>0</v>
      </c>
      <c r="M70" s="56"/>
      <c r="N70" s="11">
        <f t="shared" si="16"/>
        <v>0</v>
      </c>
      <c r="O70" s="11">
        <f t="shared" si="17"/>
        <v>0</v>
      </c>
      <c r="P70" s="11">
        <f t="shared" si="18"/>
        <v>115901.94</v>
      </c>
      <c r="Q70" s="11">
        <f t="shared" si="19"/>
        <v>0</v>
      </c>
      <c r="R70" s="11">
        <f t="shared" si="20"/>
        <v>115901.94</v>
      </c>
    </row>
    <row r="71" spans="1:18" ht="21">
      <c r="A71" s="27">
        <v>5</v>
      </c>
      <c r="B71" s="60" t="s">
        <v>151</v>
      </c>
      <c r="C71" s="31"/>
      <c r="D71" s="31"/>
      <c r="E71" s="36">
        <v>1344951.06</v>
      </c>
      <c r="F71" s="36"/>
      <c r="G71" s="27">
        <f t="shared" si="14"/>
        <v>1344951.06</v>
      </c>
      <c r="H71" s="26"/>
      <c r="I71" s="26"/>
      <c r="J71" s="26"/>
      <c r="K71" s="26"/>
      <c r="L71" s="27">
        <f t="shared" si="15"/>
        <v>0</v>
      </c>
      <c r="M71" s="56"/>
      <c r="N71" s="11">
        <f t="shared" si="16"/>
        <v>0</v>
      </c>
      <c r="O71" s="11">
        <f t="shared" si="17"/>
        <v>0</v>
      </c>
      <c r="P71" s="11">
        <f t="shared" si="18"/>
        <v>1344951.06</v>
      </c>
      <c r="Q71" s="11">
        <f t="shared" si="19"/>
        <v>0</v>
      </c>
      <c r="R71" s="11">
        <f t="shared" si="20"/>
        <v>1344951.06</v>
      </c>
    </row>
    <row r="72" spans="1:18" ht="21">
      <c r="A72" s="27">
        <v>6</v>
      </c>
      <c r="B72" s="60" t="s">
        <v>152</v>
      </c>
      <c r="C72" s="31"/>
      <c r="D72" s="31"/>
      <c r="E72" s="36">
        <v>1629380.42</v>
      </c>
      <c r="F72" s="36"/>
      <c r="G72" s="27">
        <f t="shared" si="14"/>
        <v>1629380.42</v>
      </c>
      <c r="H72" s="26"/>
      <c r="I72" s="26"/>
      <c r="J72" s="26"/>
      <c r="K72" s="26"/>
      <c r="L72" s="27">
        <f t="shared" si="15"/>
        <v>0</v>
      </c>
      <c r="M72" s="56"/>
      <c r="N72" s="11">
        <f t="shared" si="16"/>
        <v>0</v>
      </c>
      <c r="O72" s="11">
        <f t="shared" si="17"/>
        <v>0</v>
      </c>
      <c r="P72" s="11">
        <f t="shared" si="18"/>
        <v>1629380.42</v>
      </c>
      <c r="Q72" s="11">
        <f t="shared" si="19"/>
        <v>0</v>
      </c>
      <c r="R72" s="11">
        <f t="shared" si="20"/>
        <v>1629380.42</v>
      </c>
    </row>
    <row r="73" spans="1:18" ht="21">
      <c r="A73" s="27">
        <v>7</v>
      </c>
      <c r="B73" s="60" t="s">
        <v>153</v>
      </c>
      <c r="C73" s="31"/>
      <c r="D73" s="31"/>
      <c r="E73" s="36">
        <v>1616818.21</v>
      </c>
      <c r="F73" s="36"/>
      <c r="G73" s="27">
        <f t="shared" si="14"/>
        <v>1616818.21</v>
      </c>
      <c r="H73" s="26"/>
      <c r="I73" s="26"/>
      <c r="J73" s="26"/>
      <c r="K73" s="26"/>
      <c r="L73" s="27">
        <f t="shared" si="15"/>
        <v>0</v>
      </c>
      <c r="M73" s="56"/>
      <c r="N73" s="11">
        <f t="shared" si="16"/>
        <v>0</v>
      </c>
      <c r="O73" s="11">
        <f t="shared" si="17"/>
        <v>0</v>
      </c>
      <c r="P73" s="11">
        <f t="shared" si="18"/>
        <v>1616818.21</v>
      </c>
      <c r="Q73" s="11">
        <f t="shared" si="19"/>
        <v>0</v>
      </c>
      <c r="R73" s="11">
        <f t="shared" si="20"/>
        <v>1616818.21</v>
      </c>
    </row>
    <row r="74" spans="1:18" ht="21">
      <c r="A74" s="27">
        <v>8</v>
      </c>
      <c r="B74" s="60" t="s">
        <v>154</v>
      </c>
      <c r="C74" s="31"/>
      <c r="D74" s="31"/>
      <c r="E74" s="36">
        <v>2454980.7999999993</v>
      </c>
      <c r="F74" s="36"/>
      <c r="G74" s="27">
        <f t="shared" si="14"/>
        <v>2454980.7999999993</v>
      </c>
      <c r="H74" s="26"/>
      <c r="I74" s="26"/>
      <c r="J74" s="26"/>
      <c r="K74" s="26"/>
      <c r="L74" s="27">
        <f t="shared" si="15"/>
        <v>0</v>
      </c>
      <c r="M74" s="56"/>
      <c r="N74" s="11">
        <f t="shared" si="16"/>
        <v>0</v>
      </c>
      <c r="O74" s="11">
        <f t="shared" si="17"/>
        <v>0</v>
      </c>
      <c r="P74" s="11">
        <f t="shared" si="18"/>
        <v>2454980.7999999993</v>
      </c>
      <c r="Q74" s="11">
        <f t="shared" si="19"/>
        <v>0</v>
      </c>
      <c r="R74" s="11">
        <f t="shared" si="20"/>
        <v>2454980.7999999993</v>
      </c>
    </row>
    <row r="75" spans="1:18" ht="21">
      <c r="A75" s="27">
        <v>9</v>
      </c>
      <c r="B75" s="61" t="s">
        <v>155</v>
      </c>
      <c r="C75" s="31"/>
      <c r="D75" s="31"/>
      <c r="E75" s="62">
        <v>679647.16</v>
      </c>
      <c r="F75" s="36"/>
      <c r="G75" s="27">
        <f t="shared" si="14"/>
        <v>679647.16</v>
      </c>
      <c r="H75" s="26"/>
      <c r="I75" s="26"/>
      <c r="J75" s="26"/>
      <c r="K75" s="26"/>
      <c r="L75" s="27">
        <f t="shared" si="15"/>
        <v>0</v>
      </c>
      <c r="M75" s="56"/>
      <c r="N75" s="11">
        <f t="shared" si="16"/>
        <v>0</v>
      </c>
      <c r="O75" s="11">
        <f t="shared" si="17"/>
        <v>0</v>
      </c>
      <c r="P75" s="11">
        <f t="shared" si="18"/>
        <v>679647.16</v>
      </c>
      <c r="Q75" s="11">
        <f t="shared" si="19"/>
        <v>0</v>
      </c>
      <c r="R75" s="11">
        <f t="shared" si="20"/>
        <v>679647.16</v>
      </c>
    </row>
    <row r="76" spans="1:18" ht="21">
      <c r="A76" s="27">
        <v>10</v>
      </c>
      <c r="B76" s="61" t="s">
        <v>156</v>
      </c>
      <c r="C76" s="31"/>
      <c r="D76" s="31"/>
      <c r="E76" s="36">
        <v>4591180.66</v>
      </c>
      <c r="F76" s="36"/>
      <c r="G76" s="27">
        <f t="shared" si="14"/>
        <v>4591180.66</v>
      </c>
      <c r="H76" s="26"/>
      <c r="I76" s="26"/>
      <c r="J76" s="26"/>
      <c r="K76" s="26"/>
      <c r="L76" s="27">
        <f t="shared" si="15"/>
        <v>0</v>
      </c>
      <c r="M76" s="56"/>
      <c r="N76" s="11">
        <f t="shared" si="16"/>
        <v>0</v>
      </c>
      <c r="O76" s="11">
        <f t="shared" si="17"/>
        <v>0</v>
      </c>
      <c r="P76" s="11">
        <f t="shared" si="18"/>
        <v>4591180.66</v>
      </c>
      <c r="Q76" s="11">
        <f t="shared" si="19"/>
        <v>0</v>
      </c>
      <c r="R76" s="11">
        <f t="shared" si="20"/>
        <v>4591180.66</v>
      </c>
    </row>
    <row r="77" spans="1:18" ht="15.75" thickBot="1"/>
    <row r="78" spans="1:18" ht="31.9" customHeight="1" thickBot="1">
      <c r="B78" s="17" t="s">
        <v>113</v>
      </c>
      <c r="C78" s="16">
        <f>+SUM(C7:C66)</f>
        <v>257630151.70999998</v>
      </c>
      <c r="D78" s="12">
        <f t="shared" ref="D78:G78" si="21">+SUM(D7:D66)</f>
        <v>132080924.80000001</v>
      </c>
      <c r="E78" s="12">
        <f>+SUM(E7:E76)</f>
        <v>815144272.98699963</v>
      </c>
      <c r="F78" s="12">
        <f t="shared" si="21"/>
        <v>95675365.107999995</v>
      </c>
      <c r="G78" s="12">
        <f t="shared" si="21"/>
        <v>1285824175.855</v>
      </c>
      <c r="H78" s="12">
        <f>+SUM(H7:H66)</f>
        <v>0</v>
      </c>
      <c r="I78" s="12">
        <f t="shared" ref="I78:L78" si="22">+SUM(I7:I66)</f>
        <v>5832120</v>
      </c>
      <c r="J78" s="12">
        <f>+SUM(J7:J66)</f>
        <v>132148423.74000001</v>
      </c>
      <c r="K78" s="12">
        <f t="shared" si="22"/>
        <v>0</v>
      </c>
      <c r="L78" s="12">
        <f t="shared" si="22"/>
        <v>133301298.82000002</v>
      </c>
      <c r="M78" s="57"/>
      <c r="N78" s="14">
        <f>+SUM(N7:N76)</f>
        <v>257630151.70999998</v>
      </c>
      <c r="O78" s="14">
        <f>+SUM(O7:O76)</f>
        <v>137913044.80000001</v>
      </c>
      <c r="P78" s="14">
        <f>+SUM(P7:P76)</f>
        <v>947292696.72699952</v>
      </c>
      <c r="Q78" s="14">
        <f>+SUM(Q7:Q76)</f>
        <v>95675365.107999995</v>
      </c>
      <c r="R78" s="14">
        <f>+SUM(R7:R76)</f>
        <v>1433832013.4249997</v>
      </c>
    </row>
    <row r="81" spans="5:18" ht="38.25" customHeight="1">
      <c r="G81" s="20">
        <f>E78+J78</f>
        <v>947292696.72699964</v>
      </c>
      <c r="J81" s="20">
        <f>E51+J51</f>
        <v>17818141.259999998</v>
      </c>
      <c r="R81" s="20" t="s">
        <v>106</v>
      </c>
    </row>
    <row r="84" spans="5:18" ht="23.25">
      <c r="E84" s="58">
        <v>9420121868.8999996</v>
      </c>
    </row>
    <row r="85" spans="5:18" ht="23.25">
      <c r="E85" s="59">
        <f>E78+J78</f>
        <v>947292696.72699964</v>
      </c>
      <c r="G85" s="92" t="s">
        <v>157</v>
      </c>
      <c r="H85" s="92"/>
    </row>
    <row r="86" spans="5:18" ht="23.25">
      <c r="E86" s="58">
        <f>E84-E85</f>
        <v>8472829172.1730003</v>
      </c>
    </row>
  </sheetData>
  <autoFilter ref="A6:AB76">
    <sortState ref="A8:AB82">
      <sortCondition ref="B7:B82"/>
    </sortState>
  </autoFilter>
  <mergeCells count="9">
    <mergeCell ref="G85:H85"/>
    <mergeCell ref="N5:R5"/>
    <mergeCell ref="A1:K1"/>
    <mergeCell ref="A2:K2"/>
    <mergeCell ref="A3:K3"/>
    <mergeCell ref="A4:A5"/>
    <mergeCell ref="B4:B5"/>
    <mergeCell ref="C5:G5"/>
    <mergeCell ref="H5:L5"/>
  </mergeCells>
  <pageMargins left="1.1811023622047245" right="0.39370078740157483" top="0.39370078740157483" bottom="0.39370078740157483" header="0.31496062992125984" footer="0.31496062992125984"/>
  <pageSetup paperSize="9" scale="4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abSelected="1" zoomScale="50" zoomScaleNormal="50" zoomScaleSheetLayoutView="40" workbookViewId="0">
      <pane xSplit="1" ySplit="6" topLeftCell="C7" activePane="bottomRight" state="frozen"/>
      <selection pane="topRight" activeCell="B1" sqref="B1"/>
      <selection pane="bottomLeft" activeCell="A8" sqref="A8"/>
      <selection pane="bottomRight" activeCell="G84" sqref="G84"/>
    </sheetView>
  </sheetViews>
  <sheetFormatPr defaultRowHeight="15"/>
  <cols>
    <col min="1" max="1" width="10" style="20" customWidth="1"/>
    <col min="2" max="2" width="55.28515625" style="20" customWidth="1"/>
    <col min="3" max="3" width="18" style="20" customWidth="1"/>
    <col min="4" max="4" width="21.28515625" style="20" customWidth="1"/>
    <col min="5" max="5" width="33.42578125" style="20" customWidth="1"/>
    <col min="6" max="6" width="24.140625" style="20" customWidth="1"/>
    <col min="7" max="7" width="20.5703125" style="20" customWidth="1"/>
    <col min="8" max="8" width="20.42578125" style="20" customWidth="1"/>
    <col min="9" max="9" width="20" style="20" customWidth="1"/>
    <col min="10" max="10" width="27.28515625" style="20" customWidth="1"/>
    <col min="11" max="11" width="19.7109375" style="20" customWidth="1"/>
    <col min="12" max="12" width="22.28515625" style="20" customWidth="1"/>
    <col min="13" max="13" width="8.85546875" style="20" customWidth="1"/>
    <col min="14" max="14" width="22.5703125" style="20" customWidth="1"/>
    <col min="15" max="15" width="24.85546875" style="20" customWidth="1"/>
    <col min="16" max="16" width="22.140625" style="20" customWidth="1"/>
    <col min="17" max="17" width="23" style="20" customWidth="1"/>
    <col min="18" max="18" width="21.7109375" style="20" customWidth="1"/>
    <col min="19" max="16384" width="9.140625" style="20"/>
  </cols>
  <sheetData>
    <row r="1" spans="1:18" ht="26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8" ht="61.5" customHeight="1">
      <c r="A2" s="88" t="s">
        <v>158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8" ht="65.25" customHeight="1">
      <c r="A3" s="93" t="s">
        <v>145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8" s="5" customFormat="1" ht="127.5" customHeight="1">
      <c r="A4" s="78" t="s">
        <v>105</v>
      </c>
      <c r="B4" s="78" t="s">
        <v>1</v>
      </c>
      <c r="C4" s="4" t="s">
        <v>125</v>
      </c>
      <c r="D4" s="4" t="s">
        <v>126</v>
      </c>
      <c r="E4" s="4" t="s">
        <v>146</v>
      </c>
      <c r="F4" s="4" t="s">
        <v>127</v>
      </c>
      <c r="G4" s="4" t="s">
        <v>93</v>
      </c>
      <c r="H4" s="4" t="s">
        <v>120</v>
      </c>
      <c r="I4" s="4" t="s">
        <v>121</v>
      </c>
      <c r="J4" s="4" t="s">
        <v>122</v>
      </c>
      <c r="K4" s="4" t="s">
        <v>123</v>
      </c>
      <c r="L4" s="4" t="s">
        <v>93</v>
      </c>
      <c r="M4" s="54"/>
      <c r="N4" s="28" t="s">
        <v>120</v>
      </c>
      <c r="O4" s="28" t="s">
        <v>121</v>
      </c>
      <c r="P4" s="28" t="s">
        <v>122</v>
      </c>
      <c r="Q4" s="28" t="s">
        <v>123</v>
      </c>
      <c r="R4" s="10" t="s">
        <v>124</v>
      </c>
    </row>
    <row r="5" spans="1:18" s="6" customFormat="1" ht="18" customHeight="1">
      <c r="A5" s="79"/>
      <c r="B5" s="79"/>
      <c r="C5" s="94" t="s">
        <v>2</v>
      </c>
      <c r="D5" s="95"/>
      <c r="E5" s="95"/>
      <c r="F5" s="95"/>
      <c r="G5" s="96"/>
      <c r="H5" s="89" t="s">
        <v>4</v>
      </c>
      <c r="I5" s="90"/>
      <c r="J5" s="90"/>
      <c r="K5" s="90"/>
      <c r="L5" s="90"/>
      <c r="M5" s="71"/>
      <c r="N5" s="72" t="s">
        <v>119</v>
      </c>
      <c r="O5" s="73"/>
      <c r="P5" s="73"/>
      <c r="Q5" s="73"/>
      <c r="R5" s="73"/>
    </row>
    <row r="6" spans="1:18" s="8" customFormat="1" ht="19.5" customHeight="1">
      <c r="A6" s="7" t="s">
        <v>75</v>
      </c>
      <c r="B6" s="7" t="s">
        <v>76</v>
      </c>
      <c r="C6" s="7" t="s">
        <v>77</v>
      </c>
      <c r="D6" s="7" t="s">
        <v>79</v>
      </c>
      <c r="E6" s="7" t="s">
        <v>80</v>
      </c>
      <c r="F6" s="7" t="s">
        <v>81</v>
      </c>
      <c r="G6" s="7" t="s">
        <v>82</v>
      </c>
      <c r="H6" s="7" t="s">
        <v>83</v>
      </c>
      <c r="I6" s="7" t="s">
        <v>84</v>
      </c>
      <c r="J6" s="7" t="s">
        <v>85</v>
      </c>
      <c r="K6" s="7" t="s">
        <v>86</v>
      </c>
      <c r="L6" s="7" t="s">
        <v>87</v>
      </c>
      <c r="M6" s="55"/>
      <c r="N6" s="7" t="s">
        <v>88</v>
      </c>
      <c r="O6" s="7" t="s">
        <v>89</v>
      </c>
      <c r="P6" s="7" t="s">
        <v>90</v>
      </c>
      <c r="Q6" s="7" t="s">
        <v>91</v>
      </c>
      <c r="R6" s="7" t="s">
        <v>92</v>
      </c>
    </row>
    <row r="7" spans="1:18" ht="21">
      <c r="A7" s="18">
        <v>1</v>
      </c>
      <c r="B7" s="1" t="s">
        <v>5</v>
      </c>
      <c r="C7" s="31"/>
      <c r="D7" s="31"/>
      <c r="E7" s="31"/>
      <c r="F7" s="21"/>
      <c r="G7" s="27"/>
      <c r="H7" s="26"/>
      <c r="I7" s="26"/>
      <c r="J7" s="26"/>
      <c r="K7" s="26"/>
      <c r="L7" s="27">
        <f t="shared" ref="L7:L50" si="0">+H7+I7+J7+K7</f>
        <v>0</v>
      </c>
      <c r="M7" s="56"/>
      <c r="N7" s="11">
        <f t="shared" ref="N7:R38" si="1">+C7+H7</f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</row>
    <row r="8" spans="1:18" ht="21">
      <c r="A8" s="18">
        <v>2</v>
      </c>
      <c r="B8" s="1" t="s">
        <v>139</v>
      </c>
      <c r="C8" s="31"/>
      <c r="D8" s="31"/>
      <c r="E8" s="31"/>
      <c r="F8" s="31"/>
      <c r="G8" s="27"/>
      <c r="H8" s="26"/>
      <c r="I8" s="26"/>
      <c r="J8" s="49"/>
      <c r="K8" s="26"/>
      <c r="L8" s="27">
        <f t="shared" si="0"/>
        <v>0</v>
      </c>
      <c r="M8" s="56"/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0</v>
      </c>
      <c r="R8" s="11">
        <f t="shared" si="1"/>
        <v>0</v>
      </c>
    </row>
    <row r="9" spans="1:18" ht="21">
      <c r="A9" s="18">
        <v>3</v>
      </c>
      <c r="B9" s="47" t="s">
        <v>64</v>
      </c>
      <c r="C9" s="31"/>
      <c r="D9" s="46"/>
      <c r="E9" s="31"/>
      <c r="F9" s="21"/>
      <c r="G9" s="27"/>
      <c r="H9" s="26"/>
      <c r="I9" s="26"/>
      <c r="J9" s="50"/>
      <c r="K9" s="26"/>
      <c r="L9" s="27">
        <f t="shared" si="0"/>
        <v>0</v>
      </c>
      <c r="M9" s="56"/>
      <c r="N9" s="11">
        <f t="shared" si="1"/>
        <v>0</v>
      </c>
      <c r="O9" s="11">
        <f t="shared" si="1"/>
        <v>0</v>
      </c>
      <c r="P9" s="11">
        <f t="shared" si="1"/>
        <v>0</v>
      </c>
      <c r="Q9" s="11">
        <f t="shared" si="1"/>
        <v>0</v>
      </c>
      <c r="R9" s="11">
        <f t="shared" si="1"/>
        <v>0</v>
      </c>
    </row>
    <row r="10" spans="1:18" ht="21">
      <c r="A10" s="18">
        <v>4</v>
      </c>
      <c r="B10" s="1" t="s">
        <v>63</v>
      </c>
      <c r="C10" s="31"/>
      <c r="D10" s="31"/>
      <c r="E10" s="31"/>
      <c r="F10" s="31"/>
      <c r="G10" s="27"/>
      <c r="H10" s="26"/>
      <c r="I10" s="26"/>
      <c r="J10" s="31"/>
      <c r="K10" s="26"/>
      <c r="L10" s="27">
        <f t="shared" si="0"/>
        <v>0</v>
      </c>
      <c r="M10" s="56"/>
      <c r="N10" s="11">
        <f t="shared" si="1"/>
        <v>0</v>
      </c>
      <c r="O10" s="11">
        <f t="shared" si="1"/>
        <v>0</v>
      </c>
      <c r="P10" s="11">
        <f t="shared" si="1"/>
        <v>0</v>
      </c>
      <c r="Q10" s="11">
        <f t="shared" si="1"/>
        <v>0</v>
      </c>
      <c r="R10" s="11">
        <f t="shared" si="1"/>
        <v>0</v>
      </c>
    </row>
    <row r="11" spans="1:18" ht="21">
      <c r="A11" s="18">
        <v>5</v>
      </c>
      <c r="B11" s="1" t="s">
        <v>50</v>
      </c>
      <c r="C11" s="31"/>
      <c r="D11" s="31"/>
      <c r="E11" s="31"/>
      <c r="F11" s="31"/>
      <c r="G11" s="27"/>
      <c r="H11" s="26"/>
      <c r="I11" s="26"/>
      <c r="J11" s="31"/>
      <c r="K11" s="26"/>
      <c r="L11" s="27">
        <f t="shared" si="0"/>
        <v>0</v>
      </c>
      <c r="M11" s="56"/>
      <c r="N11" s="11">
        <f t="shared" si="1"/>
        <v>0</v>
      </c>
      <c r="O11" s="11">
        <f t="shared" si="1"/>
        <v>0</v>
      </c>
      <c r="P11" s="11">
        <f t="shared" si="1"/>
        <v>0</v>
      </c>
      <c r="Q11" s="11">
        <f t="shared" si="1"/>
        <v>0</v>
      </c>
      <c r="R11" s="11">
        <f t="shared" si="1"/>
        <v>0</v>
      </c>
    </row>
    <row r="12" spans="1:18" ht="21">
      <c r="A12" s="18">
        <v>6</v>
      </c>
      <c r="B12" s="1" t="s">
        <v>109</v>
      </c>
      <c r="C12" s="31"/>
      <c r="D12" s="31"/>
      <c r="E12" s="31"/>
      <c r="F12" s="21"/>
      <c r="G12" s="27"/>
      <c r="H12" s="26"/>
      <c r="I12" s="26"/>
      <c r="J12" s="26"/>
      <c r="K12" s="26"/>
      <c r="L12" s="27">
        <f t="shared" si="0"/>
        <v>0</v>
      </c>
      <c r="M12" s="56"/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si="1"/>
        <v>0</v>
      </c>
    </row>
    <row r="13" spans="1:18" ht="21">
      <c r="A13" s="18">
        <v>7</v>
      </c>
      <c r="B13" s="1" t="s">
        <v>28</v>
      </c>
      <c r="C13" s="31"/>
      <c r="D13" s="31"/>
      <c r="E13" s="31"/>
      <c r="F13" s="31"/>
      <c r="G13" s="27"/>
      <c r="H13" s="26"/>
      <c r="I13" s="26"/>
      <c r="J13" s="31"/>
      <c r="K13" s="26"/>
      <c r="L13" s="27">
        <f t="shared" si="0"/>
        <v>0</v>
      </c>
      <c r="M13" s="56"/>
      <c r="N13" s="11">
        <f t="shared" si="1"/>
        <v>0</v>
      </c>
      <c r="O13" s="11">
        <f t="shared" si="1"/>
        <v>0</v>
      </c>
      <c r="P13" s="11">
        <f t="shared" si="1"/>
        <v>0</v>
      </c>
      <c r="Q13" s="11">
        <f t="shared" si="1"/>
        <v>0</v>
      </c>
      <c r="R13" s="11">
        <f t="shared" si="1"/>
        <v>0</v>
      </c>
    </row>
    <row r="14" spans="1:18" ht="21">
      <c r="A14" s="18">
        <v>8</v>
      </c>
      <c r="B14" s="1" t="s">
        <v>144</v>
      </c>
      <c r="C14" s="31"/>
      <c r="D14" s="31"/>
      <c r="E14" s="31"/>
      <c r="F14" s="31"/>
      <c r="G14" s="27"/>
      <c r="H14" s="26"/>
      <c r="I14" s="26"/>
      <c r="J14" s="49"/>
      <c r="K14" s="26"/>
      <c r="L14" s="27">
        <f t="shared" si="0"/>
        <v>0</v>
      </c>
      <c r="M14" s="56"/>
      <c r="N14" s="11">
        <f t="shared" si="1"/>
        <v>0</v>
      </c>
      <c r="O14" s="11">
        <f t="shared" si="1"/>
        <v>0</v>
      </c>
      <c r="P14" s="11">
        <f t="shared" si="1"/>
        <v>0</v>
      </c>
      <c r="Q14" s="11">
        <f t="shared" si="1"/>
        <v>0</v>
      </c>
      <c r="R14" s="11">
        <f t="shared" si="1"/>
        <v>0</v>
      </c>
    </row>
    <row r="15" spans="1:18" ht="21">
      <c r="A15" s="18">
        <v>9</v>
      </c>
      <c r="B15" s="1" t="s">
        <v>52</v>
      </c>
      <c r="C15" s="31"/>
      <c r="D15" s="31"/>
      <c r="E15" s="31"/>
      <c r="F15" s="31"/>
      <c r="G15" s="27"/>
      <c r="H15" s="26"/>
      <c r="I15" s="26"/>
      <c r="J15" s="26"/>
      <c r="K15" s="26"/>
      <c r="L15" s="27">
        <f t="shared" si="0"/>
        <v>0</v>
      </c>
      <c r="M15" s="56"/>
      <c r="N15" s="11">
        <f t="shared" si="1"/>
        <v>0</v>
      </c>
      <c r="O15" s="11">
        <f t="shared" si="1"/>
        <v>0</v>
      </c>
      <c r="P15" s="11">
        <f t="shared" si="1"/>
        <v>0</v>
      </c>
      <c r="Q15" s="11">
        <f t="shared" si="1"/>
        <v>0</v>
      </c>
      <c r="R15" s="11">
        <f t="shared" si="1"/>
        <v>0</v>
      </c>
    </row>
    <row r="16" spans="1:18" ht="21">
      <c r="A16" s="18">
        <v>10</v>
      </c>
      <c r="B16" s="1" t="s">
        <v>68</v>
      </c>
      <c r="C16" s="31"/>
      <c r="D16" s="31"/>
      <c r="E16" s="31"/>
      <c r="F16" s="31"/>
      <c r="G16" s="27"/>
      <c r="H16" s="26"/>
      <c r="I16" s="26"/>
      <c r="J16" s="26"/>
      <c r="K16" s="26"/>
      <c r="L16" s="27">
        <f t="shared" si="0"/>
        <v>0</v>
      </c>
      <c r="M16" s="56"/>
      <c r="N16" s="11">
        <f t="shared" si="1"/>
        <v>0</v>
      </c>
      <c r="O16" s="11">
        <f t="shared" si="1"/>
        <v>0</v>
      </c>
      <c r="P16" s="11">
        <f t="shared" si="1"/>
        <v>0</v>
      </c>
      <c r="Q16" s="11">
        <f t="shared" si="1"/>
        <v>0</v>
      </c>
      <c r="R16" s="11">
        <f t="shared" si="1"/>
        <v>0</v>
      </c>
    </row>
    <row r="17" spans="1:18" ht="21">
      <c r="A17" s="18">
        <v>11</v>
      </c>
      <c r="B17" s="1" t="s">
        <v>137</v>
      </c>
      <c r="C17" s="31"/>
      <c r="D17" s="31"/>
      <c r="E17" s="31"/>
      <c r="F17" s="31"/>
      <c r="G17" s="27"/>
      <c r="H17" s="26"/>
      <c r="I17" s="26"/>
      <c r="J17" s="26"/>
      <c r="K17" s="26"/>
      <c r="L17" s="27">
        <f t="shared" si="0"/>
        <v>0</v>
      </c>
      <c r="M17" s="53"/>
      <c r="N17" s="11">
        <f t="shared" si="1"/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</row>
    <row r="18" spans="1:18" ht="21">
      <c r="A18" s="18">
        <v>12</v>
      </c>
      <c r="B18" s="1" t="s">
        <v>66</v>
      </c>
      <c r="C18" s="31"/>
      <c r="D18" s="31"/>
      <c r="E18" s="31"/>
      <c r="F18" s="31"/>
      <c r="G18" s="27"/>
      <c r="H18" s="26"/>
      <c r="I18" s="26"/>
      <c r="J18" s="26"/>
      <c r="K18" s="26"/>
      <c r="L18" s="27">
        <f t="shared" si="0"/>
        <v>0</v>
      </c>
      <c r="M18" s="56"/>
      <c r="N18" s="11">
        <f t="shared" si="1"/>
        <v>0</v>
      </c>
      <c r="O18" s="11">
        <f t="shared" si="1"/>
        <v>0</v>
      </c>
      <c r="P18" s="11">
        <f t="shared" si="1"/>
        <v>0</v>
      </c>
      <c r="Q18" s="11">
        <f t="shared" si="1"/>
        <v>0</v>
      </c>
      <c r="R18" s="11">
        <f t="shared" si="1"/>
        <v>0</v>
      </c>
    </row>
    <row r="19" spans="1:18" ht="21">
      <c r="A19" s="18">
        <v>13</v>
      </c>
      <c r="B19" s="1" t="s">
        <v>24</v>
      </c>
      <c r="C19" s="31"/>
      <c r="D19" s="31"/>
      <c r="E19" s="31"/>
      <c r="F19" s="21"/>
      <c r="G19" s="27"/>
      <c r="H19" s="26"/>
      <c r="I19" s="26"/>
      <c r="J19" s="26"/>
      <c r="K19" s="26"/>
      <c r="L19" s="27">
        <f t="shared" si="0"/>
        <v>0</v>
      </c>
      <c r="M19" s="56"/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0</v>
      </c>
      <c r="R19" s="11">
        <f t="shared" si="1"/>
        <v>0</v>
      </c>
    </row>
    <row r="20" spans="1:18" ht="21">
      <c r="A20" s="18">
        <v>14</v>
      </c>
      <c r="B20" s="1" t="s">
        <v>48</v>
      </c>
      <c r="C20" s="31"/>
      <c r="D20" s="21"/>
      <c r="E20" s="31"/>
      <c r="F20" s="31"/>
      <c r="G20" s="27"/>
      <c r="H20" s="26"/>
      <c r="I20" s="30"/>
      <c r="J20" s="26"/>
      <c r="K20" s="26"/>
      <c r="L20" s="27">
        <f t="shared" si="0"/>
        <v>0</v>
      </c>
      <c r="M20" s="56"/>
      <c r="N20" s="11">
        <f t="shared" si="1"/>
        <v>0</v>
      </c>
      <c r="O20" s="11">
        <f t="shared" si="1"/>
        <v>0</v>
      </c>
      <c r="P20" s="11">
        <f t="shared" si="1"/>
        <v>0</v>
      </c>
      <c r="Q20" s="11">
        <f t="shared" si="1"/>
        <v>0</v>
      </c>
      <c r="R20" s="11">
        <f t="shared" si="1"/>
        <v>0</v>
      </c>
    </row>
    <row r="21" spans="1:18" ht="21">
      <c r="A21" s="18">
        <v>15</v>
      </c>
      <c r="B21" s="1" t="s">
        <v>36</v>
      </c>
      <c r="C21" s="31"/>
      <c r="D21" s="31"/>
      <c r="E21" s="31"/>
      <c r="F21" s="21"/>
      <c r="G21" s="27"/>
      <c r="H21" s="26"/>
      <c r="I21" s="26"/>
      <c r="J21" s="26"/>
      <c r="K21" s="26"/>
      <c r="L21" s="27">
        <f t="shared" si="0"/>
        <v>0</v>
      </c>
      <c r="M21" s="56"/>
      <c r="N21" s="11">
        <f t="shared" si="1"/>
        <v>0</v>
      </c>
      <c r="O21" s="11">
        <f t="shared" si="1"/>
        <v>0</v>
      </c>
      <c r="P21" s="11">
        <f t="shared" si="1"/>
        <v>0</v>
      </c>
      <c r="Q21" s="11">
        <f t="shared" si="1"/>
        <v>0</v>
      </c>
      <c r="R21" s="11">
        <f t="shared" si="1"/>
        <v>0</v>
      </c>
    </row>
    <row r="22" spans="1:18" ht="21">
      <c r="A22" s="18">
        <v>16</v>
      </c>
      <c r="B22" s="1" t="s">
        <v>30</v>
      </c>
      <c r="C22" s="31"/>
      <c r="D22" s="31"/>
      <c r="E22" s="31"/>
      <c r="F22" s="21"/>
      <c r="G22" s="27"/>
      <c r="H22" s="26"/>
      <c r="I22" s="26"/>
      <c r="J22" s="26"/>
      <c r="K22" s="26"/>
      <c r="L22" s="27">
        <f t="shared" si="0"/>
        <v>0</v>
      </c>
      <c r="M22" s="56"/>
      <c r="N22" s="11">
        <f t="shared" si="1"/>
        <v>0</v>
      </c>
      <c r="O22" s="11">
        <f t="shared" si="1"/>
        <v>0</v>
      </c>
      <c r="P22" s="11">
        <f t="shared" si="1"/>
        <v>0</v>
      </c>
      <c r="Q22" s="11">
        <f t="shared" si="1"/>
        <v>0</v>
      </c>
      <c r="R22" s="11">
        <f t="shared" si="1"/>
        <v>0</v>
      </c>
    </row>
    <row r="23" spans="1:18" ht="21">
      <c r="A23" s="18">
        <v>17</v>
      </c>
      <c r="B23" s="1" t="s">
        <v>46</v>
      </c>
      <c r="C23" s="31"/>
      <c r="D23" s="31"/>
      <c r="E23" s="31"/>
      <c r="F23" s="31"/>
      <c r="G23" s="27"/>
      <c r="H23" s="26"/>
      <c r="I23" s="26"/>
      <c r="J23" s="26"/>
      <c r="K23" s="26"/>
      <c r="L23" s="27">
        <f t="shared" si="0"/>
        <v>0</v>
      </c>
      <c r="M23" s="56"/>
      <c r="N23" s="11">
        <f t="shared" si="1"/>
        <v>0</v>
      </c>
      <c r="O23" s="11">
        <f t="shared" si="1"/>
        <v>0</v>
      </c>
      <c r="P23" s="11">
        <f t="shared" si="1"/>
        <v>0</v>
      </c>
      <c r="Q23" s="11">
        <f t="shared" si="1"/>
        <v>0</v>
      </c>
      <c r="R23" s="11">
        <f t="shared" si="1"/>
        <v>0</v>
      </c>
    </row>
    <row r="24" spans="1:18" ht="21">
      <c r="A24" s="18">
        <v>18</v>
      </c>
      <c r="B24" s="1" t="s">
        <v>140</v>
      </c>
      <c r="C24" s="31"/>
      <c r="D24" s="31"/>
      <c r="E24" s="31"/>
      <c r="F24" s="31"/>
      <c r="G24" s="27"/>
      <c r="H24" s="26"/>
      <c r="I24" s="26"/>
      <c r="J24" s="26"/>
      <c r="K24" s="26"/>
      <c r="L24" s="27">
        <f t="shared" si="0"/>
        <v>0</v>
      </c>
      <c r="M24" s="56"/>
      <c r="N24" s="11">
        <f t="shared" si="1"/>
        <v>0</v>
      </c>
      <c r="O24" s="11">
        <f t="shared" si="1"/>
        <v>0</v>
      </c>
      <c r="P24" s="11">
        <f t="shared" si="1"/>
        <v>0</v>
      </c>
      <c r="Q24" s="11">
        <f t="shared" si="1"/>
        <v>0</v>
      </c>
      <c r="R24" s="11">
        <f t="shared" si="1"/>
        <v>0</v>
      </c>
    </row>
    <row r="25" spans="1:18" ht="21">
      <c r="A25" s="18">
        <v>19</v>
      </c>
      <c r="B25" s="1" t="s">
        <v>135</v>
      </c>
      <c r="C25" s="31"/>
      <c r="D25" s="31"/>
      <c r="E25" s="31"/>
      <c r="F25" s="31"/>
      <c r="G25" s="27"/>
      <c r="H25" s="26"/>
      <c r="I25" s="26"/>
      <c r="J25" s="26"/>
      <c r="K25" s="26"/>
      <c r="L25" s="27">
        <f t="shared" si="0"/>
        <v>0</v>
      </c>
      <c r="M25" s="56"/>
      <c r="N25" s="11">
        <f t="shared" si="1"/>
        <v>0</v>
      </c>
      <c r="O25" s="11">
        <f t="shared" si="1"/>
        <v>0</v>
      </c>
      <c r="P25" s="11">
        <f t="shared" si="1"/>
        <v>0</v>
      </c>
      <c r="Q25" s="11">
        <f t="shared" si="1"/>
        <v>0</v>
      </c>
      <c r="R25" s="11">
        <f t="shared" si="1"/>
        <v>0</v>
      </c>
    </row>
    <row r="26" spans="1:18" ht="21">
      <c r="A26" s="18">
        <v>20</v>
      </c>
      <c r="B26" s="2" t="s">
        <v>141</v>
      </c>
      <c r="C26" s="31"/>
      <c r="D26" s="31"/>
      <c r="E26" s="31"/>
      <c r="F26" s="31"/>
      <c r="G26" s="27"/>
      <c r="H26" s="26"/>
      <c r="I26" s="26"/>
      <c r="J26" s="26"/>
      <c r="K26" s="26"/>
      <c r="L26" s="27">
        <f t="shared" si="0"/>
        <v>0</v>
      </c>
      <c r="M26" s="56"/>
      <c r="N26" s="11">
        <f t="shared" si="1"/>
        <v>0</v>
      </c>
      <c r="O26" s="11">
        <f t="shared" si="1"/>
        <v>0</v>
      </c>
      <c r="P26" s="11">
        <f t="shared" si="1"/>
        <v>0</v>
      </c>
      <c r="Q26" s="11">
        <f t="shared" si="1"/>
        <v>0</v>
      </c>
      <c r="R26" s="11">
        <f t="shared" si="1"/>
        <v>0</v>
      </c>
    </row>
    <row r="27" spans="1:18" ht="21">
      <c r="A27" s="18">
        <v>21</v>
      </c>
      <c r="B27" s="1" t="s">
        <v>55</v>
      </c>
      <c r="C27" s="31"/>
      <c r="D27" s="31"/>
      <c r="E27" s="31"/>
      <c r="F27" s="31"/>
      <c r="G27" s="27"/>
      <c r="H27" s="26"/>
      <c r="I27" s="26"/>
      <c r="J27" s="26"/>
      <c r="K27" s="26"/>
      <c r="L27" s="27">
        <f t="shared" si="0"/>
        <v>0</v>
      </c>
      <c r="M27" s="56"/>
      <c r="N27" s="11">
        <f t="shared" si="1"/>
        <v>0</v>
      </c>
      <c r="O27" s="11">
        <f t="shared" si="1"/>
        <v>0</v>
      </c>
      <c r="P27" s="11">
        <f t="shared" si="1"/>
        <v>0</v>
      </c>
      <c r="Q27" s="11">
        <f t="shared" si="1"/>
        <v>0</v>
      </c>
      <c r="R27" s="11">
        <f t="shared" si="1"/>
        <v>0</v>
      </c>
    </row>
    <row r="28" spans="1:18" ht="21">
      <c r="A28" s="18">
        <v>22</v>
      </c>
      <c r="B28" s="1" t="s">
        <v>11</v>
      </c>
      <c r="C28" s="31"/>
      <c r="D28" s="31"/>
      <c r="E28" s="31"/>
      <c r="F28" s="31"/>
      <c r="G28" s="27"/>
      <c r="H28" s="26"/>
      <c r="I28" s="26"/>
      <c r="J28" s="26"/>
      <c r="K28" s="26"/>
      <c r="L28" s="27">
        <f t="shared" si="0"/>
        <v>0</v>
      </c>
      <c r="M28" s="56"/>
      <c r="N28" s="11">
        <f t="shared" si="1"/>
        <v>0</v>
      </c>
      <c r="O28" s="11">
        <f t="shared" si="1"/>
        <v>0</v>
      </c>
      <c r="P28" s="11">
        <f t="shared" si="1"/>
        <v>0</v>
      </c>
      <c r="Q28" s="11">
        <f t="shared" si="1"/>
        <v>0</v>
      </c>
      <c r="R28" s="11">
        <f t="shared" si="1"/>
        <v>0</v>
      </c>
    </row>
    <row r="29" spans="1:18" ht="21">
      <c r="A29" s="18">
        <v>23</v>
      </c>
      <c r="B29" s="15" t="s">
        <v>110</v>
      </c>
      <c r="C29" s="31"/>
      <c r="D29" s="31"/>
      <c r="E29" s="31"/>
      <c r="F29" s="21"/>
      <c r="G29" s="27"/>
      <c r="H29" s="26"/>
      <c r="I29" s="26"/>
      <c r="J29" s="26"/>
      <c r="K29" s="26"/>
      <c r="L29" s="27">
        <f t="shared" si="0"/>
        <v>0</v>
      </c>
      <c r="M29" s="56"/>
      <c r="N29" s="11">
        <f t="shared" si="1"/>
        <v>0</v>
      </c>
      <c r="O29" s="11">
        <f t="shared" si="1"/>
        <v>0</v>
      </c>
      <c r="P29" s="11">
        <f t="shared" si="1"/>
        <v>0</v>
      </c>
      <c r="Q29" s="11">
        <f t="shared" si="1"/>
        <v>0</v>
      </c>
      <c r="R29" s="11">
        <f t="shared" si="1"/>
        <v>0</v>
      </c>
    </row>
    <row r="30" spans="1:18" ht="21">
      <c r="A30" s="18">
        <v>24</v>
      </c>
      <c r="B30" s="2" t="s">
        <v>138</v>
      </c>
      <c r="C30" s="31"/>
      <c r="D30" s="31"/>
      <c r="E30" s="31"/>
      <c r="F30" s="21"/>
      <c r="G30" s="27"/>
      <c r="H30" s="26"/>
      <c r="I30" s="26"/>
      <c r="J30" s="26"/>
      <c r="K30" s="26"/>
      <c r="L30" s="27">
        <f t="shared" si="0"/>
        <v>0</v>
      </c>
      <c r="M30" s="56"/>
      <c r="N30" s="11">
        <f t="shared" si="1"/>
        <v>0</v>
      </c>
      <c r="O30" s="11">
        <f t="shared" si="1"/>
        <v>0</v>
      </c>
      <c r="P30" s="11">
        <f t="shared" si="1"/>
        <v>0</v>
      </c>
      <c r="Q30" s="11">
        <f t="shared" si="1"/>
        <v>0</v>
      </c>
      <c r="R30" s="11">
        <f t="shared" si="1"/>
        <v>0</v>
      </c>
    </row>
    <row r="31" spans="1:18" ht="21">
      <c r="A31" s="18">
        <v>25</v>
      </c>
      <c r="B31" s="1" t="s">
        <v>39</v>
      </c>
      <c r="C31" s="31"/>
      <c r="D31" s="31"/>
      <c r="E31" s="31"/>
      <c r="F31" s="31"/>
      <c r="G31" s="27"/>
      <c r="H31" s="26"/>
      <c r="I31" s="26"/>
      <c r="J31" s="26"/>
      <c r="K31" s="26"/>
      <c r="L31" s="27">
        <f t="shared" si="0"/>
        <v>0</v>
      </c>
      <c r="M31" s="56"/>
      <c r="N31" s="11">
        <f t="shared" si="1"/>
        <v>0</v>
      </c>
      <c r="O31" s="11">
        <f t="shared" si="1"/>
        <v>0</v>
      </c>
      <c r="P31" s="11">
        <f t="shared" si="1"/>
        <v>0</v>
      </c>
      <c r="Q31" s="11">
        <f t="shared" si="1"/>
        <v>0</v>
      </c>
      <c r="R31" s="11">
        <f t="shared" si="1"/>
        <v>0</v>
      </c>
    </row>
    <row r="32" spans="1:18" ht="21">
      <c r="A32" s="18">
        <v>26</v>
      </c>
      <c r="B32" s="1" t="s">
        <v>67</v>
      </c>
      <c r="C32" s="31"/>
      <c r="D32" s="31"/>
      <c r="E32" s="31"/>
      <c r="F32" s="31"/>
      <c r="G32" s="27"/>
      <c r="H32" s="26"/>
      <c r="I32" s="26"/>
      <c r="J32" s="26"/>
      <c r="K32" s="26"/>
      <c r="L32" s="27">
        <f t="shared" si="0"/>
        <v>0</v>
      </c>
      <c r="M32" s="56"/>
      <c r="N32" s="11">
        <f t="shared" si="1"/>
        <v>0</v>
      </c>
      <c r="O32" s="11">
        <f t="shared" si="1"/>
        <v>0</v>
      </c>
      <c r="P32" s="11">
        <f t="shared" si="1"/>
        <v>0</v>
      </c>
      <c r="Q32" s="11">
        <f t="shared" si="1"/>
        <v>0</v>
      </c>
      <c r="R32" s="11">
        <f t="shared" si="1"/>
        <v>0</v>
      </c>
    </row>
    <row r="33" spans="1:18" ht="21">
      <c r="A33" s="18">
        <v>27</v>
      </c>
      <c r="B33" s="1" t="s">
        <v>44</v>
      </c>
      <c r="C33" s="31"/>
      <c r="D33" s="31"/>
      <c r="E33" s="31"/>
      <c r="F33" s="31"/>
      <c r="G33" s="27"/>
      <c r="H33" s="26"/>
      <c r="I33" s="26"/>
      <c r="J33" s="26"/>
      <c r="K33" s="26"/>
      <c r="L33" s="27">
        <f t="shared" si="0"/>
        <v>0</v>
      </c>
      <c r="M33" s="56"/>
      <c r="N33" s="11">
        <f t="shared" si="1"/>
        <v>0</v>
      </c>
      <c r="O33" s="11">
        <f t="shared" si="1"/>
        <v>0</v>
      </c>
      <c r="P33" s="11">
        <f t="shared" si="1"/>
        <v>0</v>
      </c>
      <c r="Q33" s="11">
        <f t="shared" si="1"/>
        <v>0</v>
      </c>
      <c r="R33" s="11">
        <f t="shared" si="1"/>
        <v>0</v>
      </c>
    </row>
    <row r="34" spans="1:18" ht="21">
      <c r="A34" s="18">
        <v>28</v>
      </c>
      <c r="B34" s="1" t="s">
        <v>142</v>
      </c>
      <c r="C34" s="31"/>
      <c r="D34" s="31"/>
      <c r="E34" s="31"/>
      <c r="F34" s="21"/>
      <c r="G34" s="27"/>
      <c r="H34" s="26"/>
      <c r="I34" s="26"/>
      <c r="J34" s="26"/>
      <c r="K34" s="26"/>
      <c r="L34" s="27">
        <f t="shared" si="0"/>
        <v>0</v>
      </c>
      <c r="M34" s="56"/>
      <c r="N34" s="11">
        <f t="shared" si="1"/>
        <v>0</v>
      </c>
      <c r="O34" s="11">
        <f t="shared" si="1"/>
        <v>0</v>
      </c>
      <c r="P34" s="11">
        <f t="shared" si="1"/>
        <v>0</v>
      </c>
      <c r="Q34" s="11">
        <f t="shared" si="1"/>
        <v>0</v>
      </c>
      <c r="R34" s="11">
        <f t="shared" si="1"/>
        <v>0</v>
      </c>
    </row>
    <row r="35" spans="1:18" ht="21">
      <c r="A35" s="18">
        <v>29</v>
      </c>
      <c r="B35" s="1" t="s">
        <v>20</v>
      </c>
      <c r="C35" s="31"/>
      <c r="D35" s="31"/>
      <c r="E35" s="31"/>
      <c r="F35" s="21"/>
      <c r="G35" s="27"/>
      <c r="H35" s="26"/>
      <c r="I35" s="26"/>
      <c r="J35" s="26"/>
      <c r="K35" s="26"/>
      <c r="L35" s="27">
        <f t="shared" si="0"/>
        <v>0</v>
      </c>
      <c r="M35" s="56"/>
      <c r="N35" s="11">
        <f t="shared" si="1"/>
        <v>0</v>
      </c>
      <c r="O35" s="11">
        <f t="shared" si="1"/>
        <v>0</v>
      </c>
      <c r="P35" s="11">
        <f t="shared" si="1"/>
        <v>0</v>
      </c>
      <c r="Q35" s="11">
        <f t="shared" si="1"/>
        <v>0</v>
      </c>
      <c r="R35" s="11">
        <f t="shared" si="1"/>
        <v>0</v>
      </c>
    </row>
    <row r="36" spans="1:18" ht="21">
      <c r="A36" s="18">
        <v>30</v>
      </c>
      <c r="B36" s="1" t="s">
        <v>14</v>
      </c>
      <c r="C36" s="31"/>
      <c r="D36" s="31"/>
      <c r="E36" s="31"/>
      <c r="F36" s="31"/>
      <c r="G36" s="27"/>
      <c r="H36" s="26"/>
      <c r="I36" s="26"/>
      <c r="J36" s="26"/>
      <c r="K36" s="26"/>
      <c r="L36" s="27">
        <f t="shared" si="0"/>
        <v>0</v>
      </c>
      <c r="M36" s="56"/>
      <c r="N36" s="11">
        <f t="shared" si="1"/>
        <v>0</v>
      </c>
      <c r="O36" s="11">
        <f t="shared" si="1"/>
        <v>0</v>
      </c>
      <c r="P36" s="11">
        <f t="shared" si="1"/>
        <v>0</v>
      </c>
      <c r="Q36" s="11">
        <f t="shared" si="1"/>
        <v>0</v>
      </c>
      <c r="R36" s="11">
        <f t="shared" si="1"/>
        <v>0</v>
      </c>
    </row>
    <row r="37" spans="1:18" ht="21">
      <c r="A37" s="18">
        <v>31</v>
      </c>
      <c r="B37" s="1" t="s">
        <v>40</v>
      </c>
      <c r="C37" s="31"/>
      <c r="D37" s="31"/>
      <c r="E37" s="69"/>
      <c r="F37" s="31"/>
      <c r="G37" s="27"/>
      <c r="H37" s="26"/>
      <c r="I37" s="26"/>
      <c r="J37" s="26"/>
      <c r="K37" s="26"/>
      <c r="L37" s="27">
        <f t="shared" si="0"/>
        <v>0</v>
      </c>
      <c r="M37" s="56"/>
      <c r="N37" s="11">
        <f t="shared" si="1"/>
        <v>0</v>
      </c>
      <c r="O37" s="11">
        <f t="shared" si="1"/>
        <v>0</v>
      </c>
      <c r="P37" s="11">
        <f t="shared" si="1"/>
        <v>0</v>
      </c>
      <c r="Q37" s="11">
        <f t="shared" si="1"/>
        <v>0</v>
      </c>
      <c r="R37" s="11">
        <f t="shared" si="1"/>
        <v>0</v>
      </c>
    </row>
    <row r="38" spans="1:18" ht="21">
      <c r="A38" s="18">
        <v>32</v>
      </c>
      <c r="B38" s="1" t="s">
        <v>12</v>
      </c>
      <c r="C38" s="31"/>
      <c r="D38" s="31"/>
      <c r="E38" s="31"/>
      <c r="F38" s="21"/>
      <c r="G38" s="27"/>
      <c r="H38" s="26"/>
      <c r="I38" s="26"/>
      <c r="J38" s="26"/>
      <c r="K38" s="26"/>
      <c r="L38" s="27">
        <f t="shared" si="0"/>
        <v>0</v>
      </c>
      <c r="M38" s="56"/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</row>
    <row r="39" spans="1:18" ht="21">
      <c r="A39" s="18">
        <v>33</v>
      </c>
      <c r="B39" s="1" t="s">
        <v>132</v>
      </c>
      <c r="C39" s="31"/>
      <c r="D39" s="31"/>
      <c r="E39" s="31"/>
      <c r="F39" s="31"/>
      <c r="G39" s="27"/>
      <c r="H39" s="26"/>
      <c r="I39" s="26"/>
      <c r="J39" s="26"/>
      <c r="K39" s="26"/>
      <c r="L39" s="27">
        <f t="shared" si="0"/>
        <v>0</v>
      </c>
      <c r="M39" s="56"/>
      <c r="N39" s="11">
        <f t="shared" ref="N39:R70" si="2">+C39+H39</f>
        <v>0</v>
      </c>
      <c r="O39" s="11">
        <f t="shared" si="2"/>
        <v>0</v>
      </c>
      <c r="P39" s="11">
        <f t="shared" si="2"/>
        <v>0</v>
      </c>
      <c r="Q39" s="11">
        <f t="shared" si="2"/>
        <v>0</v>
      </c>
      <c r="R39" s="11">
        <f t="shared" si="2"/>
        <v>0</v>
      </c>
    </row>
    <row r="40" spans="1:18" ht="21">
      <c r="A40" s="18">
        <v>34</v>
      </c>
      <c r="B40" s="1" t="s">
        <v>54</v>
      </c>
      <c r="C40" s="31"/>
      <c r="D40" s="31"/>
      <c r="E40" s="31"/>
      <c r="F40" s="31"/>
      <c r="G40" s="27"/>
      <c r="H40" s="26"/>
      <c r="I40" s="26"/>
      <c r="J40" s="26"/>
      <c r="K40" s="26"/>
      <c r="L40" s="27">
        <f t="shared" si="0"/>
        <v>0</v>
      </c>
      <c r="M40" s="56"/>
      <c r="N40" s="11">
        <f t="shared" si="2"/>
        <v>0</v>
      </c>
      <c r="O40" s="11">
        <f t="shared" si="2"/>
        <v>0</v>
      </c>
      <c r="P40" s="11">
        <f t="shared" si="2"/>
        <v>0</v>
      </c>
      <c r="Q40" s="11">
        <f t="shared" si="2"/>
        <v>0</v>
      </c>
      <c r="R40" s="11">
        <f t="shared" si="2"/>
        <v>0</v>
      </c>
    </row>
    <row r="41" spans="1:18" ht="21">
      <c r="A41" s="18">
        <v>35</v>
      </c>
      <c r="B41" s="2" t="s">
        <v>129</v>
      </c>
      <c r="C41" s="31"/>
      <c r="D41" s="31"/>
      <c r="E41" s="31"/>
      <c r="F41" s="31"/>
      <c r="G41" s="27"/>
      <c r="H41" s="26"/>
      <c r="I41" s="26"/>
      <c r="J41" s="26"/>
      <c r="K41" s="26"/>
      <c r="L41" s="27">
        <f t="shared" si="0"/>
        <v>0</v>
      </c>
      <c r="M41" s="56"/>
      <c r="N41" s="11">
        <f t="shared" si="2"/>
        <v>0</v>
      </c>
      <c r="O41" s="11">
        <f t="shared" si="2"/>
        <v>0</v>
      </c>
      <c r="P41" s="11">
        <f t="shared" si="2"/>
        <v>0</v>
      </c>
      <c r="Q41" s="11">
        <f t="shared" si="2"/>
        <v>0</v>
      </c>
      <c r="R41" s="11">
        <f t="shared" si="2"/>
        <v>0</v>
      </c>
    </row>
    <row r="42" spans="1:18" ht="21">
      <c r="A42" s="18">
        <v>36</v>
      </c>
      <c r="B42" s="1" t="s">
        <v>23</v>
      </c>
      <c r="C42" s="31"/>
      <c r="D42" s="31"/>
      <c r="E42" s="31"/>
      <c r="F42" s="21"/>
      <c r="G42" s="27"/>
      <c r="H42" s="26"/>
      <c r="I42" s="26"/>
      <c r="J42" s="26"/>
      <c r="K42" s="26"/>
      <c r="L42" s="27">
        <f t="shared" si="0"/>
        <v>0</v>
      </c>
      <c r="M42" s="56"/>
      <c r="N42" s="11">
        <f t="shared" si="2"/>
        <v>0</v>
      </c>
      <c r="O42" s="11">
        <f t="shared" si="2"/>
        <v>0</v>
      </c>
      <c r="P42" s="11">
        <f t="shared" si="2"/>
        <v>0</v>
      </c>
      <c r="Q42" s="11">
        <f t="shared" si="2"/>
        <v>0</v>
      </c>
      <c r="R42" s="11">
        <f t="shared" si="2"/>
        <v>0</v>
      </c>
    </row>
    <row r="43" spans="1:18" ht="21">
      <c r="A43" s="18">
        <v>37</v>
      </c>
      <c r="B43" s="1" t="s">
        <v>13</v>
      </c>
      <c r="C43" s="31"/>
      <c r="D43" s="21"/>
      <c r="E43" s="31"/>
      <c r="F43" s="31"/>
      <c r="G43" s="27"/>
      <c r="H43" s="26"/>
      <c r="I43" s="26"/>
      <c r="J43" s="26"/>
      <c r="K43" s="26"/>
      <c r="L43" s="27">
        <f t="shared" si="0"/>
        <v>0</v>
      </c>
      <c r="M43" s="56"/>
      <c r="N43" s="11">
        <f t="shared" si="2"/>
        <v>0</v>
      </c>
      <c r="O43" s="11">
        <f t="shared" si="2"/>
        <v>0</v>
      </c>
      <c r="P43" s="11">
        <f t="shared" si="2"/>
        <v>0</v>
      </c>
      <c r="Q43" s="11">
        <f t="shared" si="2"/>
        <v>0</v>
      </c>
      <c r="R43" s="11">
        <f t="shared" si="2"/>
        <v>0</v>
      </c>
    </row>
    <row r="44" spans="1:18" ht="21">
      <c r="A44" s="18">
        <v>38</v>
      </c>
      <c r="B44" s="1" t="s">
        <v>19</v>
      </c>
      <c r="C44" s="31"/>
      <c r="D44" s="21"/>
      <c r="E44" s="31"/>
      <c r="F44" s="21"/>
      <c r="G44" s="27"/>
      <c r="H44" s="26"/>
      <c r="I44" s="26"/>
      <c r="J44" s="26"/>
      <c r="K44" s="26"/>
      <c r="L44" s="27">
        <f t="shared" si="0"/>
        <v>0</v>
      </c>
      <c r="M44" s="56"/>
      <c r="N44" s="11">
        <f t="shared" si="2"/>
        <v>0</v>
      </c>
      <c r="O44" s="11">
        <f t="shared" si="2"/>
        <v>0</v>
      </c>
      <c r="P44" s="11">
        <f t="shared" si="2"/>
        <v>0</v>
      </c>
      <c r="Q44" s="11">
        <f t="shared" si="2"/>
        <v>0</v>
      </c>
      <c r="R44" s="11">
        <f t="shared" si="2"/>
        <v>0</v>
      </c>
    </row>
    <row r="45" spans="1:18" ht="21">
      <c r="A45" s="18">
        <v>39</v>
      </c>
      <c r="B45" s="2" t="s">
        <v>45</v>
      </c>
      <c r="C45" s="31"/>
      <c r="D45" s="31"/>
      <c r="E45" s="31"/>
      <c r="F45" s="31"/>
      <c r="G45" s="27"/>
      <c r="H45" s="26"/>
      <c r="I45" s="26"/>
      <c r="J45" s="26"/>
      <c r="K45" s="26"/>
      <c r="L45" s="27">
        <f t="shared" si="0"/>
        <v>0</v>
      </c>
      <c r="M45" s="56"/>
      <c r="N45" s="11">
        <f t="shared" si="2"/>
        <v>0</v>
      </c>
      <c r="O45" s="11">
        <f t="shared" si="2"/>
        <v>0</v>
      </c>
      <c r="P45" s="11">
        <f t="shared" si="2"/>
        <v>0</v>
      </c>
      <c r="Q45" s="11">
        <f t="shared" si="2"/>
        <v>0</v>
      </c>
      <c r="R45" s="11">
        <f t="shared" si="2"/>
        <v>0</v>
      </c>
    </row>
    <row r="46" spans="1:18" ht="21">
      <c r="A46" s="18">
        <v>40</v>
      </c>
      <c r="B46" s="1" t="s">
        <v>9</v>
      </c>
      <c r="C46" s="31"/>
      <c r="D46" s="31"/>
      <c r="E46" s="31"/>
      <c r="F46" s="21"/>
      <c r="G46" s="27"/>
      <c r="H46" s="26"/>
      <c r="I46" s="26"/>
      <c r="J46" s="26"/>
      <c r="K46" s="26"/>
      <c r="L46" s="27">
        <f t="shared" si="0"/>
        <v>0</v>
      </c>
      <c r="M46" s="56"/>
      <c r="N46" s="11">
        <f t="shared" si="2"/>
        <v>0</v>
      </c>
      <c r="O46" s="11">
        <f t="shared" si="2"/>
        <v>0</v>
      </c>
      <c r="P46" s="11">
        <f t="shared" si="2"/>
        <v>0</v>
      </c>
      <c r="Q46" s="11">
        <f t="shared" si="2"/>
        <v>0</v>
      </c>
      <c r="R46" s="11">
        <f t="shared" si="2"/>
        <v>0</v>
      </c>
    </row>
    <row r="47" spans="1:18" ht="21">
      <c r="A47" s="18">
        <v>41</v>
      </c>
      <c r="B47" s="1" t="s">
        <v>10</v>
      </c>
      <c r="C47" s="31"/>
      <c r="D47" s="31"/>
      <c r="E47" s="31"/>
      <c r="F47" s="21"/>
      <c r="G47" s="27"/>
      <c r="H47" s="26"/>
      <c r="I47" s="26"/>
      <c r="J47" s="26"/>
      <c r="K47" s="26"/>
      <c r="L47" s="27">
        <f t="shared" si="0"/>
        <v>0</v>
      </c>
      <c r="M47" s="56"/>
      <c r="N47" s="11">
        <f t="shared" si="2"/>
        <v>0</v>
      </c>
      <c r="O47" s="11">
        <f t="shared" si="2"/>
        <v>0</v>
      </c>
      <c r="P47" s="11">
        <f t="shared" si="2"/>
        <v>0</v>
      </c>
      <c r="Q47" s="11">
        <f t="shared" si="2"/>
        <v>0</v>
      </c>
      <c r="R47" s="11">
        <f t="shared" si="2"/>
        <v>0</v>
      </c>
    </row>
    <row r="48" spans="1:18" ht="21">
      <c r="A48" s="18">
        <v>42</v>
      </c>
      <c r="B48" s="1" t="s">
        <v>51</v>
      </c>
      <c r="C48" s="31"/>
      <c r="D48" s="31"/>
      <c r="E48" s="31"/>
      <c r="F48" s="31"/>
      <c r="G48" s="27"/>
      <c r="H48" s="26"/>
      <c r="I48" s="26"/>
      <c r="J48" s="26"/>
      <c r="K48" s="26"/>
      <c r="L48" s="27">
        <f t="shared" si="0"/>
        <v>0</v>
      </c>
      <c r="M48" s="56"/>
      <c r="N48" s="11">
        <f t="shared" si="2"/>
        <v>0</v>
      </c>
      <c r="O48" s="11">
        <f t="shared" si="2"/>
        <v>0</v>
      </c>
      <c r="P48" s="11">
        <f t="shared" si="2"/>
        <v>0</v>
      </c>
      <c r="Q48" s="11">
        <f t="shared" si="2"/>
        <v>0</v>
      </c>
      <c r="R48" s="11">
        <f t="shared" si="2"/>
        <v>0</v>
      </c>
    </row>
    <row r="49" spans="1:18" ht="21">
      <c r="A49" s="18">
        <v>43</v>
      </c>
      <c r="B49" s="1" t="s">
        <v>27</v>
      </c>
      <c r="C49" s="31"/>
      <c r="D49" s="31"/>
      <c r="E49" s="31"/>
      <c r="F49" s="21"/>
      <c r="G49" s="27"/>
      <c r="H49" s="26"/>
      <c r="I49" s="26"/>
      <c r="J49" s="26"/>
      <c r="K49" s="26"/>
      <c r="L49" s="27">
        <f t="shared" si="0"/>
        <v>0</v>
      </c>
      <c r="M49" s="56"/>
      <c r="N49" s="11">
        <f t="shared" si="2"/>
        <v>0</v>
      </c>
      <c r="O49" s="11">
        <f t="shared" si="2"/>
        <v>0</v>
      </c>
      <c r="P49" s="11">
        <f t="shared" si="2"/>
        <v>0</v>
      </c>
      <c r="Q49" s="11">
        <f t="shared" si="2"/>
        <v>0</v>
      </c>
      <c r="R49" s="11">
        <f t="shared" si="2"/>
        <v>0</v>
      </c>
    </row>
    <row r="50" spans="1:18" ht="21">
      <c r="A50" s="18">
        <v>44</v>
      </c>
      <c r="B50" s="1" t="s">
        <v>42</v>
      </c>
      <c r="C50" s="31"/>
      <c r="D50" s="31"/>
      <c r="E50" s="31"/>
      <c r="F50" s="31"/>
      <c r="G50" s="27"/>
      <c r="H50" s="26"/>
      <c r="I50" s="26"/>
      <c r="J50" s="26"/>
      <c r="K50" s="26"/>
      <c r="L50" s="27">
        <f t="shared" si="0"/>
        <v>0</v>
      </c>
      <c r="M50" s="56"/>
      <c r="N50" s="11">
        <f t="shared" si="2"/>
        <v>0</v>
      </c>
      <c r="O50" s="11">
        <f t="shared" si="2"/>
        <v>0</v>
      </c>
      <c r="P50" s="11">
        <f t="shared" si="2"/>
        <v>0</v>
      </c>
      <c r="Q50" s="11">
        <f t="shared" si="2"/>
        <v>0</v>
      </c>
      <c r="R50" s="11">
        <f t="shared" si="2"/>
        <v>0</v>
      </c>
    </row>
    <row r="51" spans="1:18" ht="21">
      <c r="A51" s="18">
        <v>45</v>
      </c>
      <c r="B51" s="2" t="s">
        <v>134</v>
      </c>
      <c r="C51" s="31"/>
      <c r="D51" s="31"/>
      <c r="E51" s="31"/>
      <c r="F51" s="31"/>
      <c r="G51" s="27"/>
      <c r="H51" s="26"/>
      <c r="I51" s="26"/>
      <c r="J51" s="26"/>
      <c r="K51" s="26"/>
      <c r="L51" s="27"/>
      <c r="M51" s="56"/>
      <c r="N51" s="11">
        <f t="shared" si="2"/>
        <v>0</v>
      </c>
      <c r="O51" s="11">
        <f t="shared" si="2"/>
        <v>0</v>
      </c>
      <c r="P51" s="11">
        <f t="shared" si="2"/>
        <v>0</v>
      </c>
      <c r="Q51" s="11">
        <f t="shared" si="2"/>
        <v>0</v>
      </c>
      <c r="R51" s="11">
        <f t="shared" si="2"/>
        <v>0</v>
      </c>
    </row>
    <row r="52" spans="1:18" ht="21">
      <c r="A52" s="18">
        <v>46</v>
      </c>
      <c r="B52" s="1" t="s">
        <v>143</v>
      </c>
      <c r="C52" s="31"/>
      <c r="D52" s="31"/>
      <c r="E52" s="31"/>
      <c r="F52" s="21"/>
      <c r="G52" s="27"/>
      <c r="H52" s="26"/>
      <c r="I52" s="26"/>
      <c r="J52" s="26"/>
      <c r="K52" s="26"/>
      <c r="L52" s="27">
        <f t="shared" ref="L52:L66" si="3">+H52+I52+J52+K52</f>
        <v>0</v>
      </c>
      <c r="M52" s="56"/>
      <c r="N52" s="11">
        <f t="shared" si="2"/>
        <v>0</v>
      </c>
      <c r="O52" s="11">
        <f t="shared" si="2"/>
        <v>0</v>
      </c>
      <c r="P52" s="11">
        <f t="shared" si="2"/>
        <v>0</v>
      </c>
      <c r="Q52" s="11">
        <f t="shared" si="2"/>
        <v>0</v>
      </c>
      <c r="R52" s="11">
        <f t="shared" si="2"/>
        <v>0</v>
      </c>
    </row>
    <row r="53" spans="1:18" ht="21">
      <c r="A53" s="18">
        <v>47</v>
      </c>
      <c r="B53" s="1" t="s">
        <v>25</v>
      </c>
      <c r="C53" s="31"/>
      <c r="D53" s="31"/>
      <c r="E53" s="31"/>
      <c r="F53" s="21"/>
      <c r="G53" s="27"/>
      <c r="H53" s="26"/>
      <c r="I53" s="26"/>
      <c r="J53" s="26"/>
      <c r="K53" s="26"/>
      <c r="L53" s="27">
        <f t="shared" si="3"/>
        <v>0</v>
      </c>
      <c r="M53" s="56"/>
      <c r="N53" s="11">
        <f t="shared" si="2"/>
        <v>0</v>
      </c>
      <c r="O53" s="11">
        <f t="shared" si="2"/>
        <v>0</v>
      </c>
      <c r="P53" s="11">
        <f t="shared" si="2"/>
        <v>0</v>
      </c>
      <c r="Q53" s="11">
        <f t="shared" si="2"/>
        <v>0</v>
      </c>
      <c r="R53" s="11">
        <f t="shared" si="2"/>
        <v>0</v>
      </c>
    </row>
    <row r="54" spans="1:18" ht="21">
      <c r="A54" s="18">
        <v>48</v>
      </c>
      <c r="B54" s="2" t="s">
        <v>56</v>
      </c>
      <c r="C54" s="31"/>
      <c r="D54" s="31"/>
      <c r="E54" s="31"/>
      <c r="F54" s="21"/>
      <c r="G54" s="27"/>
      <c r="H54" s="26"/>
      <c r="I54" s="26"/>
      <c r="J54" s="26"/>
      <c r="K54" s="26"/>
      <c r="L54" s="27">
        <f t="shared" si="3"/>
        <v>0</v>
      </c>
      <c r="M54" s="56"/>
      <c r="N54" s="11">
        <f t="shared" si="2"/>
        <v>0</v>
      </c>
      <c r="O54" s="11">
        <f t="shared" si="2"/>
        <v>0</v>
      </c>
      <c r="P54" s="11">
        <f t="shared" si="2"/>
        <v>0</v>
      </c>
      <c r="Q54" s="11">
        <f t="shared" si="2"/>
        <v>0</v>
      </c>
      <c r="R54" s="11">
        <f t="shared" si="2"/>
        <v>0</v>
      </c>
    </row>
    <row r="55" spans="1:18" ht="21">
      <c r="A55" s="18">
        <v>49</v>
      </c>
      <c r="B55" s="1" t="s">
        <v>53</v>
      </c>
      <c r="C55" s="31"/>
      <c r="D55" s="31"/>
      <c r="E55" s="31"/>
      <c r="F55" s="31"/>
      <c r="G55" s="27"/>
      <c r="H55" s="26"/>
      <c r="I55" s="26"/>
      <c r="J55" s="26"/>
      <c r="K55" s="26"/>
      <c r="L55" s="27">
        <f t="shared" si="3"/>
        <v>0</v>
      </c>
      <c r="M55" s="56"/>
      <c r="N55" s="11">
        <f t="shared" si="2"/>
        <v>0</v>
      </c>
      <c r="O55" s="11">
        <f t="shared" si="2"/>
        <v>0</v>
      </c>
      <c r="P55" s="11">
        <f t="shared" si="2"/>
        <v>0</v>
      </c>
      <c r="Q55" s="11">
        <f t="shared" si="2"/>
        <v>0</v>
      </c>
      <c r="R55" s="11">
        <f t="shared" si="2"/>
        <v>0</v>
      </c>
    </row>
    <row r="56" spans="1:18" ht="21">
      <c r="A56" s="18">
        <v>50</v>
      </c>
      <c r="B56" s="1" t="s">
        <v>78</v>
      </c>
      <c r="C56" s="31"/>
      <c r="D56" s="31"/>
      <c r="E56" s="31"/>
      <c r="F56" s="21"/>
      <c r="G56" s="27"/>
      <c r="H56" s="26"/>
      <c r="I56" s="26"/>
      <c r="J56" s="26"/>
      <c r="K56" s="26"/>
      <c r="L56" s="27">
        <f t="shared" si="3"/>
        <v>0</v>
      </c>
      <c r="M56" s="56"/>
      <c r="N56" s="11">
        <f t="shared" si="2"/>
        <v>0</v>
      </c>
      <c r="O56" s="11">
        <f t="shared" si="2"/>
        <v>0</v>
      </c>
      <c r="P56" s="11">
        <f t="shared" si="2"/>
        <v>0</v>
      </c>
      <c r="Q56" s="11">
        <f t="shared" si="2"/>
        <v>0</v>
      </c>
      <c r="R56" s="11">
        <f t="shared" si="2"/>
        <v>0</v>
      </c>
    </row>
    <row r="57" spans="1:18" ht="21">
      <c r="A57" s="18">
        <v>51</v>
      </c>
      <c r="B57" s="1" t="s">
        <v>35</v>
      </c>
      <c r="C57" s="31"/>
      <c r="D57" s="21"/>
      <c r="E57" s="31"/>
      <c r="F57" s="21"/>
      <c r="G57" s="27"/>
      <c r="H57" s="26"/>
      <c r="I57" s="26"/>
      <c r="J57" s="26"/>
      <c r="K57" s="26"/>
      <c r="L57" s="27">
        <f t="shared" si="3"/>
        <v>0</v>
      </c>
      <c r="M57" s="56"/>
      <c r="N57" s="11">
        <f t="shared" si="2"/>
        <v>0</v>
      </c>
      <c r="O57" s="11">
        <f t="shared" si="2"/>
        <v>0</v>
      </c>
      <c r="P57" s="11">
        <f t="shared" si="2"/>
        <v>0</v>
      </c>
      <c r="Q57" s="11">
        <f t="shared" si="2"/>
        <v>0</v>
      </c>
      <c r="R57" s="11">
        <f t="shared" si="2"/>
        <v>0</v>
      </c>
    </row>
    <row r="58" spans="1:18" ht="21">
      <c r="A58" s="18">
        <v>52</v>
      </c>
      <c r="B58" s="1" t="s">
        <v>31</v>
      </c>
      <c r="C58" s="31"/>
      <c r="D58" s="31"/>
      <c r="E58" s="31"/>
      <c r="F58" s="21"/>
      <c r="G58" s="27"/>
      <c r="H58" s="26"/>
      <c r="I58" s="26"/>
      <c r="J58" s="26"/>
      <c r="K58" s="26"/>
      <c r="L58" s="27">
        <f t="shared" si="3"/>
        <v>0</v>
      </c>
      <c r="M58" s="56"/>
      <c r="N58" s="11">
        <f t="shared" si="2"/>
        <v>0</v>
      </c>
      <c r="O58" s="11">
        <f t="shared" si="2"/>
        <v>0</v>
      </c>
      <c r="P58" s="11">
        <f t="shared" si="2"/>
        <v>0</v>
      </c>
      <c r="Q58" s="11">
        <f t="shared" si="2"/>
        <v>0</v>
      </c>
      <c r="R58" s="11">
        <f t="shared" si="2"/>
        <v>0</v>
      </c>
    </row>
    <row r="59" spans="1:18" ht="21">
      <c r="A59" s="18">
        <v>53</v>
      </c>
      <c r="B59" s="3" t="s">
        <v>111</v>
      </c>
      <c r="C59" s="31"/>
      <c r="D59" s="21"/>
      <c r="E59" s="31"/>
      <c r="F59" s="31"/>
      <c r="G59" s="27"/>
      <c r="H59" s="26"/>
      <c r="I59" s="26"/>
      <c r="J59" s="26"/>
      <c r="K59" s="26"/>
      <c r="L59" s="27">
        <f t="shared" si="3"/>
        <v>0</v>
      </c>
      <c r="M59" s="56"/>
      <c r="N59" s="11">
        <f t="shared" si="2"/>
        <v>0</v>
      </c>
      <c r="O59" s="11">
        <f t="shared" si="2"/>
        <v>0</v>
      </c>
      <c r="P59" s="11">
        <f t="shared" si="2"/>
        <v>0</v>
      </c>
      <c r="Q59" s="11">
        <f t="shared" si="2"/>
        <v>0</v>
      </c>
      <c r="R59" s="11">
        <f t="shared" si="2"/>
        <v>0</v>
      </c>
    </row>
    <row r="60" spans="1:18" ht="21">
      <c r="A60" s="18">
        <v>54</v>
      </c>
      <c r="B60" s="2" t="s">
        <v>26</v>
      </c>
      <c r="C60" s="31"/>
      <c r="D60" s="31"/>
      <c r="E60" s="31"/>
      <c r="F60" s="31"/>
      <c r="G60" s="27"/>
      <c r="H60" s="26"/>
      <c r="I60" s="26"/>
      <c r="J60" s="26"/>
      <c r="K60" s="26"/>
      <c r="L60" s="27">
        <f t="shared" si="3"/>
        <v>0</v>
      </c>
      <c r="M60" s="56"/>
      <c r="N60" s="11">
        <f t="shared" si="2"/>
        <v>0</v>
      </c>
      <c r="O60" s="11">
        <f t="shared" si="2"/>
        <v>0</v>
      </c>
      <c r="P60" s="11">
        <f t="shared" si="2"/>
        <v>0</v>
      </c>
      <c r="Q60" s="11">
        <f t="shared" si="2"/>
        <v>0</v>
      </c>
      <c r="R60" s="11">
        <f t="shared" si="2"/>
        <v>0</v>
      </c>
    </row>
    <row r="61" spans="1:18" ht="21">
      <c r="A61" s="18">
        <v>55</v>
      </c>
      <c r="B61" s="1" t="s">
        <v>49</v>
      </c>
      <c r="C61" s="31"/>
      <c r="D61" s="21"/>
      <c r="E61" s="31"/>
      <c r="F61" s="31"/>
      <c r="G61" s="27"/>
      <c r="H61" s="26"/>
      <c r="I61" s="26"/>
      <c r="J61" s="26"/>
      <c r="K61" s="26"/>
      <c r="L61" s="27">
        <f t="shared" si="3"/>
        <v>0</v>
      </c>
      <c r="M61" s="56"/>
      <c r="N61" s="11">
        <f t="shared" si="2"/>
        <v>0</v>
      </c>
      <c r="O61" s="11">
        <f t="shared" si="2"/>
        <v>0</v>
      </c>
      <c r="P61" s="11">
        <f t="shared" si="2"/>
        <v>0</v>
      </c>
      <c r="Q61" s="11">
        <f t="shared" si="2"/>
        <v>0</v>
      </c>
      <c r="R61" s="11">
        <f t="shared" si="2"/>
        <v>0</v>
      </c>
    </row>
    <row r="62" spans="1:18" ht="21">
      <c r="A62" s="18">
        <v>56</v>
      </c>
      <c r="B62" s="1" t="s">
        <v>22</v>
      </c>
      <c r="C62" s="31"/>
      <c r="D62" s="31"/>
      <c r="E62" s="31"/>
      <c r="F62" s="21"/>
      <c r="G62" s="27"/>
      <c r="H62" s="26"/>
      <c r="I62" s="26"/>
      <c r="J62" s="26"/>
      <c r="K62" s="26"/>
      <c r="L62" s="27">
        <f t="shared" si="3"/>
        <v>0</v>
      </c>
      <c r="M62" s="56"/>
      <c r="N62" s="11">
        <f t="shared" si="2"/>
        <v>0</v>
      </c>
      <c r="O62" s="11">
        <f t="shared" si="2"/>
        <v>0</v>
      </c>
      <c r="P62" s="11">
        <f t="shared" si="2"/>
        <v>0</v>
      </c>
      <c r="Q62" s="11">
        <f t="shared" si="2"/>
        <v>0</v>
      </c>
      <c r="R62" s="11">
        <f t="shared" si="2"/>
        <v>0</v>
      </c>
    </row>
    <row r="63" spans="1:18" ht="21">
      <c r="A63" s="18">
        <v>57</v>
      </c>
      <c r="B63" s="1" t="s">
        <v>43</v>
      </c>
      <c r="C63" s="31"/>
      <c r="D63" s="31"/>
      <c r="E63" s="31"/>
      <c r="F63" s="31"/>
      <c r="G63" s="27"/>
      <c r="H63" s="26"/>
      <c r="I63" s="26"/>
      <c r="J63" s="26"/>
      <c r="K63" s="26"/>
      <c r="L63" s="27">
        <f t="shared" si="3"/>
        <v>0</v>
      </c>
      <c r="M63" s="56"/>
      <c r="N63" s="11">
        <f t="shared" si="2"/>
        <v>0</v>
      </c>
      <c r="O63" s="11">
        <f t="shared" si="2"/>
        <v>0</v>
      </c>
      <c r="P63" s="11">
        <f t="shared" si="2"/>
        <v>0</v>
      </c>
      <c r="Q63" s="11">
        <f t="shared" si="2"/>
        <v>0</v>
      </c>
      <c r="R63" s="11">
        <f t="shared" si="2"/>
        <v>0</v>
      </c>
    </row>
    <row r="64" spans="1:18" ht="21">
      <c r="A64" s="18">
        <v>58</v>
      </c>
      <c r="B64" s="1" t="s">
        <v>133</v>
      </c>
      <c r="C64" s="31"/>
      <c r="D64" s="21"/>
      <c r="E64" s="31"/>
      <c r="F64" s="31"/>
      <c r="G64" s="27"/>
      <c r="H64" s="26"/>
      <c r="I64" s="26"/>
      <c r="J64" s="26"/>
      <c r="K64" s="26"/>
      <c r="L64" s="27">
        <f t="shared" si="3"/>
        <v>0</v>
      </c>
      <c r="M64" s="56"/>
      <c r="N64" s="11">
        <f t="shared" si="2"/>
        <v>0</v>
      </c>
      <c r="O64" s="11">
        <f t="shared" si="2"/>
        <v>0</v>
      </c>
      <c r="P64" s="11">
        <f t="shared" si="2"/>
        <v>0</v>
      </c>
      <c r="Q64" s="11">
        <f t="shared" si="2"/>
        <v>0</v>
      </c>
      <c r="R64" s="11">
        <f t="shared" si="2"/>
        <v>0</v>
      </c>
    </row>
    <row r="65" spans="1:18" ht="21">
      <c r="A65" s="18">
        <v>59</v>
      </c>
      <c r="B65" s="1" t="s">
        <v>21</v>
      </c>
      <c r="C65" s="31"/>
      <c r="D65" s="31"/>
      <c r="E65" s="31"/>
      <c r="F65" s="21"/>
      <c r="G65" s="27"/>
      <c r="H65" s="26"/>
      <c r="I65" s="26"/>
      <c r="J65" s="26"/>
      <c r="K65" s="26"/>
      <c r="L65" s="27">
        <f t="shared" si="3"/>
        <v>0</v>
      </c>
      <c r="M65" s="56"/>
      <c r="N65" s="11">
        <f t="shared" si="2"/>
        <v>0</v>
      </c>
      <c r="O65" s="11">
        <f t="shared" si="2"/>
        <v>0</v>
      </c>
      <c r="P65" s="11">
        <f t="shared" si="2"/>
        <v>0</v>
      </c>
      <c r="Q65" s="11">
        <f t="shared" si="2"/>
        <v>0</v>
      </c>
      <c r="R65" s="11">
        <f t="shared" si="2"/>
        <v>0</v>
      </c>
    </row>
    <row r="66" spans="1:18" ht="21">
      <c r="A66" s="18">
        <v>60</v>
      </c>
      <c r="B66" s="1" t="s">
        <v>136</v>
      </c>
      <c r="C66" s="31"/>
      <c r="D66" s="31"/>
      <c r="E66" s="31"/>
      <c r="F66" s="36"/>
      <c r="G66" s="27"/>
      <c r="H66" s="26"/>
      <c r="I66" s="26"/>
      <c r="J66" s="26"/>
      <c r="K66" s="26"/>
      <c r="L66" s="27">
        <f t="shared" si="3"/>
        <v>0</v>
      </c>
      <c r="M66" s="56"/>
      <c r="N66" s="11">
        <f t="shared" si="2"/>
        <v>0</v>
      </c>
      <c r="O66" s="11">
        <f t="shared" si="2"/>
        <v>0</v>
      </c>
      <c r="P66" s="11">
        <f t="shared" si="2"/>
        <v>0</v>
      </c>
      <c r="Q66" s="11">
        <f t="shared" si="2"/>
        <v>0</v>
      </c>
      <c r="R66" s="11">
        <f t="shared" si="2"/>
        <v>0</v>
      </c>
    </row>
    <row r="67" spans="1:18" ht="21">
      <c r="A67" s="27">
        <v>1</v>
      </c>
      <c r="B67" s="60" t="s">
        <v>147</v>
      </c>
      <c r="C67" s="31"/>
      <c r="D67" s="31"/>
      <c r="E67" s="31"/>
      <c r="F67" s="36"/>
      <c r="G67" s="27"/>
      <c r="H67" s="26"/>
      <c r="I67" s="26"/>
      <c r="J67" s="26"/>
      <c r="K67" s="26"/>
      <c r="L67" s="27">
        <f>+H67+I67+J67+K67</f>
        <v>0</v>
      </c>
      <c r="M67" s="56"/>
      <c r="N67" s="11">
        <f t="shared" si="2"/>
        <v>0</v>
      </c>
      <c r="O67" s="11">
        <f t="shared" si="2"/>
        <v>0</v>
      </c>
      <c r="P67" s="11">
        <f t="shared" si="2"/>
        <v>0</v>
      </c>
      <c r="Q67" s="11">
        <f t="shared" si="2"/>
        <v>0</v>
      </c>
      <c r="R67" s="11">
        <f t="shared" si="2"/>
        <v>0</v>
      </c>
    </row>
    <row r="68" spans="1:18" ht="21">
      <c r="A68" s="27">
        <v>2</v>
      </c>
      <c r="B68" s="60" t="s">
        <v>148</v>
      </c>
      <c r="C68" s="31"/>
      <c r="D68" s="31"/>
      <c r="E68" s="31"/>
      <c r="F68" s="36"/>
      <c r="G68" s="27"/>
      <c r="H68" s="26"/>
      <c r="I68" s="26"/>
      <c r="J68" s="26"/>
      <c r="K68" s="26"/>
      <c r="L68" s="27">
        <f t="shared" ref="L68:L76" si="4">+H68+I68+J68+K68</f>
        <v>0</v>
      </c>
      <c r="M68" s="56"/>
      <c r="N68" s="11">
        <f t="shared" si="2"/>
        <v>0</v>
      </c>
      <c r="O68" s="11">
        <f t="shared" si="2"/>
        <v>0</v>
      </c>
      <c r="P68" s="11">
        <f t="shared" si="2"/>
        <v>0</v>
      </c>
      <c r="Q68" s="11">
        <f t="shared" si="2"/>
        <v>0</v>
      </c>
      <c r="R68" s="11">
        <f t="shared" si="2"/>
        <v>0</v>
      </c>
    </row>
    <row r="69" spans="1:18" ht="21">
      <c r="A69" s="27">
        <v>3</v>
      </c>
      <c r="B69" s="60" t="s">
        <v>149</v>
      </c>
      <c r="C69" s="31"/>
      <c r="D69" s="31"/>
      <c r="E69" s="31"/>
      <c r="F69" s="36"/>
      <c r="G69" s="27"/>
      <c r="H69" s="26"/>
      <c r="I69" s="26"/>
      <c r="J69" s="26"/>
      <c r="K69" s="26"/>
      <c r="L69" s="27">
        <f t="shared" si="4"/>
        <v>0</v>
      </c>
      <c r="M69" s="56"/>
      <c r="N69" s="11">
        <f t="shared" si="2"/>
        <v>0</v>
      </c>
      <c r="O69" s="11">
        <f t="shared" si="2"/>
        <v>0</v>
      </c>
      <c r="P69" s="11">
        <f t="shared" si="2"/>
        <v>0</v>
      </c>
      <c r="Q69" s="11">
        <f t="shared" si="2"/>
        <v>0</v>
      </c>
      <c r="R69" s="11">
        <f t="shared" si="2"/>
        <v>0</v>
      </c>
    </row>
    <row r="70" spans="1:18" ht="21">
      <c r="A70" s="27">
        <v>4</v>
      </c>
      <c r="B70" s="60" t="s">
        <v>150</v>
      </c>
      <c r="C70" s="31"/>
      <c r="D70" s="31"/>
      <c r="E70" s="31"/>
      <c r="F70" s="36"/>
      <c r="G70" s="27"/>
      <c r="H70" s="26"/>
      <c r="I70" s="26"/>
      <c r="J70" s="26"/>
      <c r="K70" s="26"/>
      <c r="L70" s="27">
        <f t="shared" si="4"/>
        <v>0</v>
      </c>
      <c r="M70" s="56"/>
      <c r="N70" s="11">
        <f t="shared" si="2"/>
        <v>0</v>
      </c>
      <c r="O70" s="11">
        <f t="shared" si="2"/>
        <v>0</v>
      </c>
      <c r="P70" s="11">
        <f t="shared" si="2"/>
        <v>0</v>
      </c>
      <c r="Q70" s="11">
        <f t="shared" si="2"/>
        <v>0</v>
      </c>
      <c r="R70" s="11">
        <f t="shared" si="2"/>
        <v>0</v>
      </c>
    </row>
    <row r="71" spans="1:18" ht="21">
      <c r="A71" s="27">
        <v>5</v>
      </c>
      <c r="B71" s="60" t="s">
        <v>151</v>
      </c>
      <c r="C71" s="31"/>
      <c r="D71" s="31"/>
      <c r="E71" s="31"/>
      <c r="F71" s="36"/>
      <c r="G71" s="27"/>
      <c r="H71" s="26"/>
      <c r="I71" s="26"/>
      <c r="J71" s="26"/>
      <c r="K71" s="26"/>
      <c r="L71" s="27">
        <f t="shared" si="4"/>
        <v>0</v>
      </c>
      <c r="M71" s="56"/>
      <c r="N71" s="11">
        <f t="shared" ref="N71:R76" si="5">+C71+H71</f>
        <v>0</v>
      </c>
      <c r="O71" s="11">
        <f t="shared" si="5"/>
        <v>0</v>
      </c>
      <c r="P71" s="11">
        <f t="shared" si="5"/>
        <v>0</v>
      </c>
      <c r="Q71" s="11">
        <f t="shared" si="5"/>
        <v>0</v>
      </c>
      <c r="R71" s="11">
        <f t="shared" si="5"/>
        <v>0</v>
      </c>
    </row>
    <row r="72" spans="1:18" ht="21">
      <c r="A72" s="27">
        <v>6</v>
      </c>
      <c r="B72" s="60" t="s">
        <v>152</v>
      </c>
      <c r="C72" s="31"/>
      <c r="D72" s="31"/>
      <c r="E72" s="31"/>
      <c r="F72" s="36"/>
      <c r="G72" s="27"/>
      <c r="H72" s="26"/>
      <c r="I72" s="26"/>
      <c r="J72" s="26"/>
      <c r="K72" s="26"/>
      <c r="L72" s="27">
        <f t="shared" si="4"/>
        <v>0</v>
      </c>
      <c r="M72" s="56"/>
      <c r="N72" s="11">
        <f t="shared" si="5"/>
        <v>0</v>
      </c>
      <c r="O72" s="11">
        <f t="shared" si="5"/>
        <v>0</v>
      </c>
      <c r="P72" s="11">
        <f t="shared" si="5"/>
        <v>0</v>
      </c>
      <c r="Q72" s="11">
        <f t="shared" si="5"/>
        <v>0</v>
      </c>
      <c r="R72" s="11">
        <f t="shared" si="5"/>
        <v>0</v>
      </c>
    </row>
    <row r="73" spans="1:18" ht="21">
      <c r="A73" s="27">
        <v>7</v>
      </c>
      <c r="B73" s="60" t="s">
        <v>153</v>
      </c>
      <c r="C73" s="31"/>
      <c r="D73" s="31"/>
      <c r="E73" s="31"/>
      <c r="F73" s="36"/>
      <c r="G73" s="27"/>
      <c r="H73" s="26"/>
      <c r="I73" s="26"/>
      <c r="J73" s="26"/>
      <c r="K73" s="26"/>
      <c r="L73" s="27">
        <f t="shared" si="4"/>
        <v>0</v>
      </c>
      <c r="M73" s="56"/>
      <c r="N73" s="11">
        <f t="shared" si="5"/>
        <v>0</v>
      </c>
      <c r="O73" s="11">
        <f t="shared" si="5"/>
        <v>0</v>
      </c>
      <c r="P73" s="11">
        <f t="shared" si="5"/>
        <v>0</v>
      </c>
      <c r="Q73" s="11">
        <f t="shared" si="5"/>
        <v>0</v>
      </c>
      <c r="R73" s="11">
        <f t="shared" si="5"/>
        <v>0</v>
      </c>
    </row>
    <row r="74" spans="1:18" ht="21">
      <c r="A74" s="27">
        <v>8</v>
      </c>
      <c r="B74" s="60" t="s">
        <v>154</v>
      </c>
      <c r="C74" s="31"/>
      <c r="D74" s="31"/>
      <c r="E74" s="31"/>
      <c r="F74" s="36"/>
      <c r="G74" s="27"/>
      <c r="H74" s="26"/>
      <c r="I74" s="26"/>
      <c r="J74" s="26"/>
      <c r="K74" s="26"/>
      <c r="L74" s="27">
        <f t="shared" si="4"/>
        <v>0</v>
      </c>
      <c r="M74" s="56"/>
      <c r="N74" s="11">
        <f t="shared" si="5"/>
        <v>0</v>
      </c>
      <c r="O74" s="11">
        <f t="shared" si="5"/>
        <v>0</v>
      </c>
      <c r="P74" s="11">
        <f t="shared" si="5"/>
        <v>0</v>
      </c>
      <c r="Q74" s="11">
        <f t="shared" si="5"/>
        <v>0</v>
      </c>
      <c r="R74" s="11">
        <f t="shared" si="5"/>
        <v>0</v>
      </c>
    </row>
    <row r="75" spans="1:18" ht="21">
      <c r="A75" s="27">
        <v>9</v>
      </c>
      <c r="B75" s="61" t="s">
        <v>155</v>
      </c>
      <c r="C75" s="31"/>
      <c r="D75" s="31"/>
      <c r="E75" s="31"/>
      <c r="F75" s="36"/>
      <c r="G75" s="27"/>
      <c r="H75" s="26"/>
      <c r="I75" s="26"/>
      <c r="J75" s="26"/>
      <c r="K75" s="26"/>
      <c r="L75" s="27">
        <f t="shared" si="4"/>
        <v>0</v>
      </c>
      <c r="M75" s="56"/>
      <c r="N75" s="11">
        <f t="shared" si="5"/>
        <v>0</v>
      </c>
      <c r="O75" s="11">
        <f t="shared" si="5"/>
        <v>0</v>
      </c>
      <c r="P75" s="11">
        <f t="shared" si="5"/>
        <v>0</v>
      </c>
      <c r="Q75" s="11">
        <f t="shared" si="5"/>
        <v>0</v>
      </c>
      <c r="R75" s="11">
        <f t="shared" si="5"/>
        <v>0</v>
      </c>
    </row>
    <row r="76" spans="1:18" ht="21">
      <c r="A76" s="27">
        <v>10</v>
      </c>
      <c r="B76" s="61" t="s">
        <v>156</v>
      </c>
      <c r="C76" s="31"/>
      <c r="D76" s="31"/>
      <c r="E76" s="36"/>
      <c r="F76" s="36"/>
      <c r="G76" s="27"/>
      <c r="H76" s="26"/>
      <c r="I76" s="26"/>
      <c r="J76" s="26"/>
      <c r="K76" s="26"/>
      <c r="L76" s="27">
        <f t="shared" si="4"/>
        <v>0</v>
      </c>
      <c r="M76" s="56"/>
      <c r="N76" s="11">
        <f t="shared" si="5"/>
        <v>0</v>
      </c>
      <c r="O76" s="11">
        <f t="shared" si="5"/>
        <v>0</v>
      </c>
      <c r="P76" s="11">
        <f t="shared" si="5"/>
        <v>0</v>
      </c>
      <c r="Q76" s="11">
        <f t="shared" si="5"/>
        <v>0</v>
      </c>
      <c r="R76" s="11">
        <f t="shared" si="5"/>
        <v>0</v>
      </c>
    </row>
    <row r="77" spans="1:18" ht="15.75" thickBot="1"/>
    <row r="78" spans="1:18" ht="31.9" customHeight="1" thickBot="1">
      <c r="B78" s="17" t="s">
        <v>113</v>
      </c>
      <c r="C78" s="16">
        <f>+SUM(C7:C66)</f>
        <v>0</v>
      </c>
      <c r="D78" s="12">
        <f t="shared" ref="D78:G78" si="6">+SUM(D7:D66)</f>
        <v>0</v>
      </c>
      <c r="E78" s="12">
        <f>+SUM(E7:E76)</f>
        <v>0</v>
      </c>
      <c r="F78" s="12">
        <f t="shared" si="6"/>
        <v>0</v>
      </c>
      <c r="G78" s="12">
        <f t="shared" si="6"/>
        <v>0</v>
      </c>
      <c r="H78" s="12">
        <f>+SUM(H7:H66)</f>
        <v>0</v>
      </c>
      <c r="I78" s="12">
        <f t="shared" ref="I78:L78" si="7">+SUM(I7:I66)</f>
        <v>0</v>
      </c>
      <c r="J78" s="12">
        <f>+SUM(J7:J66)</f>
        <v>0</v>
      </c>
      <c r="K78" s="12">
        <f t="shared" si="7"/>
        <v>0</v>
      </c>
      <c r="L78" s="12">
        <f t="shared" si="7"/>
        <v>0</v>
      </c>
      <c r="M78" s="57"/>
      <c r="N78" s="14">
        <f>+SUM(N7:N76)</f>
        <v>0</v>
      </c>
      <c r="O78" s="14">
        <f>+SUM(O7:O76)</f>
        <v>0</v>
      </c>
      <c r="P78" s="14">
        <f>+SUM(P7:P76)</f>
        <v>0</v>
      </c>
      <c r="Q78" s="14">
        <f>+SUM(Q7:Q76)</f>
        <v>0</v>
      </c>
      <c r="R78" s="14">
        <f>+SUM(R7:R76)</f>
        <v>0</v>
      </c>
    </row>
    <row r="81" spans="3:18" ht="38.25" customHeight="1">
      <c r="C81" s="13"/>
      <c r="R81" s="20" t="s">
        <v>106</v>
      </c>
    </row>
    <row r="83" spans="3:18" ht="35.25" customHeight="1">
      <c r="E83" s="70"/>
    </row>
    <row r="84" spans="3:18" ht="23.25">
      <c r="E84" s="70"/>
    </row>
    <row r="85" spans="3:18" ht="23.25">
      <c r="E85" s="59"/>
      <c r="G85" s="92"/>
      <c r="H85" s="92"/>
    </row>
    <row r="86" spans="3:18" ht="23.25">
      <c r="E86" s="58"/>
    </row>
  </sheetData>
  <mergeCells count="9">
    <mergeCell ref="N5:R5"/>
    <mergeCell ref="G85:H85"/>
    <mergeCell ref="A1:K1"/>
    <mergeCell ref="A2:K2"/>
    <mergeCell ref="A3:K3"/>
    <mergeCell ref="A4:A5"/>
    <mergeCell ref="B4:B5"/>
    <mergeCell ref="C5:G5"/>
    <mergeCell ref="H5:L5"/>
  </mergeCells>
  <pageMargins left="0.19685039370078741" right="0.19685039370078741" top="0.39370078740157483" bottom="0.39370078740157483" header="0.31496062992125984" footer="0.31496062992125984"/>
  <pageSetup paperSize="5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G21"/>
  <sheetViews>
    <sheetView workbookViewId="0">
      <selection activeCell="H20" sqref="H20"/>
    </sheetView>
  </sheetViews>
  <sheetFormatPr defaultRowHeight="15"/>
  <cols>
    <col min="7" max="7" width="17.42578125" customWidth="1"/>
  </cols>
  <sheetData>
    <row r="2" spans="7:7">
      <c r="G2" s="67">
        <v>524559</v>
      </c>
    </row>
    <row r="3" spans="7:7">
      <c r="G3" s="67">
        <v>9612.33</v>
      </c>
    </row>
    <row r="4" spans="7:7">
      <c r="G4" s="67">
        <v>26049.45</v>
      </c>
    </row>
    <row r="5" spans="7:7">
      <c r="G5" s="67">
        <v>81454.070000000007</v>
      </c>
    </row>
    <row r="6" spans="7:7">
      <c r="G6" s="67">
        <v>94197.71</v>
      </c>
    </row>
    <row r="7" spans="7:7">
      <c r="G7" s="67">
        <v>31613.4</v>
      </c>
    </row>
    <row r="8" spans="7:7">
      <c r="G8" s="67">
        <v>38231.97</v>
      </c>
    </row>
    <row r="9" spans="7:7">
      <c r="G9" s="67">
        <v>4394.88</v>
      </c>
    </row>
    <row r="10" spans="7:7">
      <c r="G10" s="67">
        <v>179116.35</v>
      </c>
    </row>
    <row r="11" spans="7:7">
      <c r="G11" s="67">
        <v>262279.5</v>
      </c>
    </row>
    <row r="12" spans="7:7">
      <c r="G12" s="67">
        <v>444241.35</v>
      </c>
    </row>
    <row r="13" spans="7:7">
      <c r="G13" s="67">
        <v>117376</v>
      </c>
    </row>
    <row r="14" spans="7:7">
      <c r="G14" s="67">
        <v>61428.99</v>
      </c>
    </row>
    <row r="15" spans="7:7">
      <c r="G15" s="67">
        <v>175362.5</v>
      </c>
    </row>
    <row r="16" spans="7:7">
      <c r="G16" s="67">
        <v>36282.75</v>
      </c>
    </row>
    <row r="17" spans="7:7">
      <c r="G17" s="67">
        <v>114906.65</v>
      </c>
    </row>
    <row r="18" spans="7:7">
      <c r="G18" s="67">
        <v>225824.13</v>
      </c>
    </row>
    <row r="19" spans="7:7">
      <c r="G19" s="67">
        <v>12562.2</v>
      </c>
    </row>
    <row r="20" spans="7:7">
      <c r="G20" s="67"/>
    </row>
    <row r="21" spans="7:7">
      <c r="G21" s="68">
        <v>2439493.23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April, 2022</vt:lpstr>
      <vt:lpstr>May, 2022</vt:lpstr>
      <vt:lpstr>June, 2022</vt:lpstr>
      <vt:lpstr>Tally(ImpCl supply-A &amp; U)</vt:lpstr>
      <vt:lpstr>Sheet1</vt:lpstr>
      <vt:lpstr>Comilation district wise</vt:lpstr>
      <vt:lpstr>Format of Supply of Medi(A&amp; U)</vt:lpstr>
      <vt:lpstr>Sheet3</vt:lpstr>
      <vt:lpstr>'April, 2022'!Print_Area</vt:lpstr>
      <vt:lpstr>'Comilation district wise'!Print_Area</vt:lpstr>
      <vt:lpstr>'Format of Supply of Medi(A&amp; U)'!Print_Area</vt:lpstr>
      <vt:lpstr>'June, 2022'!Print_Area</vt:lpstr>
      <vt:lpstr>'May, 2022'!Print_Area</vt:lpstr>
      <vt:lpstr>'Tally(ImpCl supply-A &amp; U)'!Print_Area</vt:lpstr>
      <vt:lpstr>'April, 2022'!Print_Titles</vt:lpstr>
      <vt:lpstr>'Comilation district wise'!Print_Titles</vt:lpstr>
      <vt:lpstr>'Format of Supply of Medi(A&amp; U)'!Print_Titles</vt:lpstr>
      <vt:lpstr>'June, 2022'!Print_Titles</vt:lpstr>
      <vt:lpstr>'May, 2022'!Print_Titles</vt:lpstr>
      <vt:lpstr>'Tally(ImpCl supply-A &amp; U)'!Print_Titles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2023-03-23T23:39:10Z</dcterms:modified>
</cp:coreProperties>
</file>